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Description du cercle" sheetId="1" r:id="rId1"/>
    <sheet name="Liste des élèves transportés" sheetId="2" r:id="rId2"/>
    <sheet name="Transports privés" sheetId="3" r:id="rId3"/>
    <sheet name="Tarif professionnel" sheetId="4" r:id="rId4"/>
    <sheet name="Calendrier" sheetId="5" r:id="rId5"/>
  </sheets>
  <definedNames>
    <definedName name="_xlnm.Print_Titles" localSheetId="1">'Liste des élèves transportés'!$1:$7</definedName>
    <definedName name="_xlnm.Print_Area" localSheetId="4">'Calendrier'!$A$1:$X$35</definedName>
    <definedName name="_xlnm.Print_Area" localSheetId="1">'Liste des élèves transportés'!$A$1:$M$32</definedName>
    <definedName name="_xlnm.Print_Area" localSheetId="3">'Tarif professionnel'!$A$1:$J$42</definedName>
    <definedName name="_xlnm.Print_Area" localSheetId="2">'Transports privés'!$A$1:$AH$49</definedName>
  </definedNames>
  <calcPr fullCalcOnLoad="1"/>
</workbook>
</file>

<file path=xl/sharedStrings.xml><?xml version="1.0" encoding="utf-8"?>
<sst xmlns="http://schemas.openxmlformats.org/spreadsheetml/2006/main" count="290" uniqueCount="165">
  <si>
    <t>Représentant :</t>
  </si>
  <si>
    <t>Adresse :</t>
  </si>
  <si>
    <t>Téléphone :</t>
  </si>
  <si>
    <t>Degrés</t>
  </si>
  <si>
    <t>Nombre total d'élèves</t>
  </si>
  <si>
    <t>Nombre d'élèves transportés</t>
  </si>
  <si>
    <t>Le canton se réserve le droit de rejeter les demandes basées sur des formulaires remplis de manière partielle ou incorrecte.</t>
  </si>
  <si>
    <t>Le soussigné certifie que les informations données dans les formulaires ci-annexés sont exactes et que les dispositions fédérales et cantonale sont respectées.</t>
  </si>
  <si>
    <t xml:space="preserve">Signature : </t>
  </si>
  <si>
    <t>Lieu et date :</t>
  </si>
  <si>
    <t>Description du cercle scolaire</t>
  </si>
  <si>
    <t>Nom</t>
  </si>
  <si>
    <t>Prénom</t>
  </si>
  <si>
    <t>Domicile</t>
  </si>
  <si>
    <t>Degré</t>
  </si>
  <si>
    <t>Transports publics</t>
  </si>
  <si>
    <t>Prix</t>
  </si>
  <si>
    <t>Cartes multicourses</t>
  </si>
  <si>
    <t>Trajet</t>
  </si>
  <si>
    <t>Prix / carte</t>
  </si>
  <si>
    <t>Prix total</t>
  </si>
  <si>
    <t>Transports privés</t>
  </si>
  <si>
    <t>Zone</t>
  </si>
  <si>
    <t>Elèves</t>
  </si>
  <si>
    <t>Lieu</t>
  </si>
  <si>
    <t>Remarques :</t>
  </si>
  <si>
    <t>Nom du cercle :</t>
  </si>
  <si>
    <t>E-mail :</t>
  </si>
  <si>
    <t>Description des transports privés</t>
  </si>
  <si>
    <t>Fréquence</t>
  </si>
  <si>
    <t>Lieux</t>
  </si>
  <si>
    <t xml:space="preserve"> Transport professionnel</t>
  </si>
  <si>
    <t xml:space="preserve"> Transport non professionnel</t>
  </si>
  <si>
    <r>
      <t xml:space="preserve">N° de plaque </t>
    </r>
    <r>
      <rPr>
        <sz val="8"/>
        <rFont val="Arial"/>
        <family val="2"/>
      </rPr>
      <t>(chiffre 15)</t>
    </r>
    <r>
      <rPr>
        <sz val="11"/>
        <rFont val="Arial"/>
        <family val="0"/>
      </rPr>
      <t xml:space="preserve"> :</t>
    </r>
  </si>
  <si>
    <r>
      <t xml:space="preserve">Marque et modèle </t>
    </r>
    <r>
      <rPr>
        <sz val="8"/>
        <rFont val="Arial"/>
        <family val="2"/>
      </rPr>
      <t>(chiffre 21)</t>
    </r>
    <r>
      <rPr>
        <sz val="11"/>
        <rFont val="Arial"/>
        <family val="0"/>
      </rPr>
      <t xml:space="preserve"> :</t>
    </r>
  </si>
  <si>
    <r>
      <t xml:space="preserve">N° matricule </t>
    </r>
    <r>
      <rPr>
        <sz val="8"/>
        <rFont val="Arial"/>
        <family val="2"/>
      </rPr>
      <t xml:space="preserve">(chiffre 18) </t>
    </r>
    <r>
      <rPr>
        <sz val="11"/>
        <rFont val="Arial"/>
        <family val="0"/>
      </rPr>
      <t>:</t>
    </r>
  </si>
  <si>
    <t>Liste des élèves transportés et indication des transports utilisés</t>
  </si>
  <si>
    <r>
      <t xml:space="preserve">Nbre </t>
    </r>
    <r>
      <rPr>
        <vertAlign val="superscript"/>
        <sz val="11"/>
        <rFont val="Arial"/>
        <family val="0"/>
      </rPr>
      <t>*3</t>
    </r>
  </si>
  <si>
    <r>
      <t>Nombre de courses hebdomadaires et désignation *</t>
    </r>
    <r>
      <rPr>
        <vertAlign val="superscript"/>
        <sz val="11"/>
        <rFont val="Arial"/>
        <family val="0"/>
      </rPr>
      <t>4</t>
    </r>
  </si>
  <si>
    <r>
      <t>Vagabond</t>
    </r>
    <r>
      <rPr>
        <vertAlign val="superscript"/>
        <sz val="11"/>
        <rFont val="Arial"/>
        <family val="0"/>
      </rPr>
      <t xml:space="preserve"> *2</t>
    </r>
  </si>
  <si>
    <r>
      <t>Classes *</t>
    </r>
    <r>
      <rPr>
        <vertAlign val="superscript"/>
        <sz val="11"/>
        <rFont val="Arial"/>
        <family val="2"/>
      </rPr>
      <t>1</t>
    </r>
  </si>
  <si>
    <r>
      <t>*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 xml:space="preserve"> Abonnement mensuel ou annuel.</t>
    </r>
  </si>
  <si>
    <r>
      <t>*</t>
    </r>
    <r>
      <rPr>
        <vertAlign val="superscript"/>
        <sz val="11"/>
        <rFont val="Arial"/>
        <family val="0"/>
      </rPr>
      <t>3</t>
    </r>
    <r>
      <rPr>
        <sz val="11"/>
        <rFont val="Arial"/>
        <family val="0"/>
      </rPr>
      <t xml:space="preserve"> Nombre de courses hebdomadaires.</t>
    </r>
  </si>
  <si>
    <t>km</t>
  </si>
  <si>
    <t>Nom :</t>
  </si>
  <si>
    <t>Prénom :</t>
  </si>
  <si>
    <t xml:space="preserve"> OUI</t>
  </si>
  <si>
    <t xml:space="preserve"> NON</t>
  </si>
  <si>
    <t>Employé communal</t>
  </si>
  <si>
    <r>
      <t xml:space="preserve">Véhicule utilisé </t>
    </r>
    <r>
      <rPr>
        <sz val="8"/>
        <rFont val="Arial"/>
        <family val="2"/>
      </rPr>
      <t>(joindre une copie du permis de circulation)</t>
    </r>
  </si>
  <si>
    <t>Lundi</t>
  </si>
  <si>
    <t>Mardi</t>
  </si>
  <si>
    <t>Mercredi</t>
  </si>
  <si>
    <t>Jeudi</t>
  </si>
  <si>
    <t>Vendredi</t>
  </si>
  <si>
    <t>Temps</t>
  </si>
  <si>
    <r>
      <t xml:space="preserve">Parcours </t>
    </r>
    <r>
      <rPr>
        <sz val="8"/>
        <rFont val="Arial"/>
        <family val="2"/>
      </rPr>
      <t>(décrire l'aller ou la boucle)</t>
    </r>
  </si>
  <si>
    <r>
      <t xml:space="preserve">Désignation du transport </t>
    </r>
    <r>
      <rPr>
        <sz val="8"/>
        <rFont val="Arial"/>
        <family val="2"/>
      </rPr>
      <t xml:space="preserve">(par une lettre) </t>
    </r>
    <r>
      <rPr>
        <b/>
        <sz val="12"/>
        <rFont val="Arial"/>
        <family val="2"/>
      </rPr>
      <t>: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</si>
  <si>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</si>
  <si>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</si>
  <si>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</si>
  <si>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</si>
  <si>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</si>
  <si>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</si>
  <si>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</si>
  <si>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</si>
  <si>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</si>
  <si>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Fr. </t>
  </si>
  <si>
    <t>Valeur à neuf :</t>
  </si>
  <si>
    <t>P1</t>
  </si>
  <si>
    <t>P2</t>
  </si>
  <si>
    <t>P3</t>
  </si>
  <si>
    <t>P4</t>
  </si>
  <si>
    <t>P5</t>
  </si>
  <si>
    <t>P6</t>
  </si>
  <si>
    <t>ES9</t>
  </si>
  <si>
    <r>
      <t>Classes</t>
    </r>
    <r>
      <rPr>
        <sz val="8"/>
        <rFont val="Arial"/>
        <family val="2"/>
      </rPr>
      <t xml:space="preserve"> (joindre les horaires avec mention des cours à options)</t>
    </r>
  </si>
  <si>
    <t>Total</t>
  </si>
  <si>
    <t>Vagabond</t>
  </si>
  <si>
    <t>Liste des transports privés et coûts correspondants</t>
  </si>
  <si>
    <t>Fr.</t>
  </si>
  <si>
    <t>Lieux des classes, adresses exactes</t>
  </si>
  <si>
    <t>Signature :</t>
  </si>
  <si>
    <t>Soutien</t>
  </si>
  <si>
    <t>Transition</t>
  </si>
  <si>
    <r>
      <t>*</t>
    </r>
    <r>
      <rPr>
        <vertAlign val="superscript"/>
        <sz val="11"/>
        <rFont val="Arial"/>
        <family val="0"/>
      </rPr>
      <t>4</t>
    </r>
    <r>
      <rPr>
        <sz val="11"/>
        <rFont val="Arial"/>
        <family val="0"/>
      </rPr>
      <t xml:space="preserve"> Désignation du transport privé par une lettre.</t>
    </r>
  </si>
  <si>
    <t>Véhicule</t>
  </si>
  <si>
    <t>Amortissement</t>
  </si>
  <si>
    <t>Intérêts</t>
  </si>
  <si>
    <t>Assurance casco</t>
  </si>
  <si>
    <t>Assurance RC</t>
  </si>
  <si>
    <t>Taxe des plaques</t>
  </si>
  <si>
    <t>Loyer du garage</t>
  </si>
  <si>
    <t>Carburant</t>
  </si>
  <si>
    <t>Réparation</t>
  </si>
  <si>
    <t>Pneus</t>
  </si>
  <si>
    <t>Service &amp; entretien</t>
  </si>
  <si>
    <t>Frais fixes</t>
  </si>
  <si>
    <t>Frais variables</t>
  </si>
  <si>
    <t>Coût du chauffeur</t>
  </si>
  <si>
    <t>Distance totale parcourue annuellement</t>
  </si>
  <si>
    <t>Véhicule utilisé pour les transports :</t>
  </si>
  <si>
    <t xml:space="preserve"> Fr.</t>
  </si>
  <si>
    <t>Distance parcourue annuellement pour les transports scolaires reconnus</t>
  </si>
  <si>
    <t>Coûts annuels totaux du véhicule</t>
  </si>
  <si>
    <t>Utilisation du véhicule</t>
  </si>
  <si>
    <t>Distance [km]</t>
  </si>
  <si>
    <t>Distance parcourue annuellement pour d'autres transports</t>
  </si>
  <si>
    <t>Coûts du véhicule</t>
  </si>
  <si>
    <t>Montant [Fr.]</t>
  </si>
  <si>
    <t>Salaire, y compris charges sociales, pour la conduite du véhicule lors de transports scolaires reconnus</t>
  </si>
  <si>
    <t>Tarif kilométrique pour les transports scolaires</t>
  </si>
  <si>
    <t>C x B</t>
  </si>
  <si>
    <t>Coûts imputables aux transports scolaires divisés par la distance annuelle parcourue</t>
  </si>
  <si>
    <t xml:space="preserve"> + D</t>
  </si>
  <si>
    <t>Remarque :</t>
  </si>
  <si>
    <t>Tarif [Fr./km]</t>
  </si>
  <si>
    <r>
      <t xml:space="preserve">Arrivés à l'école      </t>
    </r>
    <r>
      <rPr>
        <sz val="8"/>
        <rFont val="Arial"/>
        <family val="2"/>
      </rPr>
      <t>(heures)</t>
    </r>
  </si>
  <si>
    <r>
      <t xml:space="preserve">Départs de l'école      </t>
    </r>
    <r>
      <rPr>
        <sz val="8"/>
        <rFont val="Arial"/>
        <family val="2"/>
      </rPr>
      <t>(heures)</t>
    </r>
  </si>
  <si>
    <r>
      <t xml:space="preserve">Chauffeur(s) </t>
    </r>
    <r>
      <rPr>
        <sz val="8"/>
        <rFont val="Arial"/>
        <family val="2"/>
      </rPr>
      <t>(joindre une copie du permis de conduire)</t>
    </r>
  </si>
  <si>
    <t>embarquent</t>
  </si>
  <si>
    <t>débarquent</t>
  </si>
  <si>
    <t>Nombre d'élèves qui</t>
  </si>
  <si>
    <t>[km]</t>
  </si>
  <si>
    <t>Dist.</t>
  </si>
  <si>
    <t>[min.]</t>
  </si>
  <si>
    <t>Remarques</t>
  </si>
  <si>
    <t>Propriétaire :</t>
  </si>
  <si>
    <t>Montants revendiqués pour les transports (Fr.)</t>
  </si>
  <si>
    <t>Date :</t>
  </si>
  <si>
    <t xml:space="preserve"> Tarif revendiqué :</t>
  </si>
  <si>
    <t>Fr./km</t>
  </si>
  <si>
    <t>Nombre d'heures annuelles de travail :</t>
  </si>
  <si>
    <t>Montant revendiqué</t>
  </si>
  <si>
    <t>Semaines</t>
  </si>
  <si>
    <t>Distance</t>
  </si>
  <si>
    <t>Tarif kilométrique</t>
  </si>
  <si>
    <t>=</t>
  </si>
  <si>
    <t>x</t>
  </si>
  <si>
    <t xml:space="preserve">km </t>
  </si>
  <si>
    <t xml:space="preserve">Fr./km </t>
  </si>
  <si>
    <t>Justification du tarif pour minibus ou autocar</t>
  </si>
  <si>
    <t>P7</t>
  </si>
  <si>
    <t>P8</t>
  </si>
  <si>
    <t>ES10</t>
  </si>
  <si>
    <t>ES11</t>
  </si>
  <si>
    <r>
      <t>*</t>
    </r>
    <r>
      <rPr>
        <vertAlign val="superscript"/>
        <sz val="11"/>
        <rFont val="Arial"/>
        <family val="0"/>
      </rPr>
      <t>1</t>
    </r>
    <r>
      <rPr>
        <sz val="11"/>
        <rFont val="Arial"/>
        <family val="0"/>
      </rPr>
      <t xml:space="preserve"> Mentionner le degré : P1 à P8, ES9, ES10, ES11; S3 à S11 pour les classes de soutien et T pour les classes de transition.</t>
    </r>
  </si>
  <si>
    <t>Demande de reconnaissance des transports scolaires pour l'année scolaire 2016-2017</t>
  </si>
  <si>
    <t>Demande reconnaissance des transports scolaires pour l'année scolaire 2016-2017</t>
  </si>
  <si>
    <t>ANNEE SCOLAIRE 2016-2017</t>
  </si>
  <si>
    <t>lundi</t>
  </si>
  <si>
    <t>mardi</t>
  </si>
  <si>
    <t>mercredi</t>
  </si>
  <si>
    <t>jeudi</t>
  </si>
  <si>
    <t>vendredi</t>
  </si>
  <si>
    <t>samedi</t>
  </si>
  <si>
    <t>dimanch.</t>
  </si>
  <si>
    <t>37 + 1J</t>
  </si>
  <si>
    <t>35 Lundi</t>
  </si>
  <si>
    <t>38 Mardi</t>
  </si>
  <si>
    <t>39 Mercredi</t>
  </si>
  <si>
    <t>37 Jeudi</t>
  </si>
  <si>
    <t>37 Vendredi</t>
  </si>
  <si>
    <t>Nbre prestations annuelles.</t>
  </si>
  <si>
    <t>Kilométrage au 30 juin 2016 :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</si>
</sst>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</numFmts>
  <fonts count="4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vertAlign val="superscript"/>
      <sz val="11"/>
      <name val="Arial"/>
      <family val="0"/>
    </font>
    <font>
      <sz val="12"/>
      <name val="Arial"/>
      <family val="0"/>
    </font>
    <font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0" borderId="15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0" fillId="0" borderId="25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3" fillId="0" borderId="15" xfId="0" applyFont="1" applyBorder="1" applyAlignment="1">
      <alignment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2" fillId="28" borderId="47" xfId="0" applyFont="1" applyFill="1" applyBorder="1" applyAlignment="1">
      <alignment/>
    </xf>
    <xf numFmtId="0" fontId="2" fillId="28" borderId="40" xfId="0" applyFont="1" applyFill="1" applyBorder="1" applyAlignment="1">
      <alignment/>
    </xf>
    <xf numFmtId="0" fontId="2" fillId="28" borderId="48" xfId="0" applyFont="1" applyFill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2" fillId="0" borderId="47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28" borderId="49" xfId="0" applyFont="1" applyFill="1" applyBorder="1" applyAlignment="1">
      <alignment/>
    </xf>
    <xf numFmtId="0" fontId="2" fillId="28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28" borderId="51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33" borderId="5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0" borderId="65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/>
    </xf>
    <xf numFmtId="0" fontId="0" fillId="0" borderId="29" xfId="0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7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0" borderId="29" xfId="0" applyBorder="1" applyAlignment="1" applyProtection="1">
      <alignment horizontal="left"/>
      <protection locked="0"/>
    </xf>
    <xf numFmtId="0" fontId="0" fillId="0" borderId="29" xfId="0" applyBorder="1" applyAlignment="1">
      <alignment horizontal="center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8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81" xfId="0" applyNumberFormat="1" applyFont="1" applyBorder="1" applyAlignment="1" applyProtection="1">
      <alignment horizontal="center" vertical="center"/>
      <protection locked="0"/>
    </xf>
    <xf numFmtId="0" fontId="2" fillId="0" borderId="82" xfId="0" applyNumberFormat="1" applyFont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83" xfId="0" applyNumberFormat="1" applyFont="1" applyBorder="1" applyAlignment="1" applyProtection="1">
      <alignment horizontal="center" vertical="center"/>
      <protection locked="0"/>
    </xf>
    <xf numFmtId="0" fontId="2" fillId="0" borderId="8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81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5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88" xfId="0" applyNumberFormat="1" applyFont="1" applyBorder="1" applyAlignment="1" applyProtection="1">
      <alignment horizontal="center" vertical="center"/>
      <protection locked="0"/>
    </xf>
    <xf numFmtId="0" fontId="2" fillId="0" borderId="82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83" xfId="0" applyNumberFormat="1" applyFont="1" applyBorder="1" applyAlignment="1" applyProtection="1">
      <alignment horizontal="center" vertical="center" wrapText="1"/>
      <protection locked="0"/>
    </xf>
    <xf numFmtId="0" fontId="2" fillId="0" borderId="89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88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91" xfId="0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8" xfId="0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70" xfId="0" applyNumberFormat="1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4" borderId="29" xfId="0" applyFont="1" applyFill="1" applyBorder="1" applyAlignment="1" applyProtection="1">
      <alignment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89" xfId="0" applyNumberFormat="1" applyFont="1" applyBorder="1" applyAlignment="1" applyProtection="1">
      <alignment horizontal="center" vertical="center"/>
      <protection locked="0"/>
    </xf>
    <xf numFmtId="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01" xfId="0" applyNumberFormat="1" applyFont="1" applyBorder="1" applyAlignment="1" applyProtection="1">
      <alignment horizontal="center" vertical="center"/>
      <protection locked="0"/>
    </xf>
    <xf numFmtId="0" fontId="2" fillId="0" borderId="69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2" fillId="0" borderId="102" xfId="0" applyNumberFormat="1" applyFont="1" applyBorder="1" applyAlignment="1" applyProtection="1">
      <alignment horizontal="center" vertical="center" wrapText="1"/>
      <protection locked="0"/>
    </xf>
    <xf numFmtId="0" fontId="2" fillId="0" borderId="103" xfId="0" applyNumberFormat="1" applyFont="1" applyBorder="1" applyAlignment="1" applyProtection="1">
      <alignment horizontal="center" vertical="center" wrapText="1"/>
      <protection locked="0"/>
    </xf>
    <xf numFmtId="0" fontId="2" fillId="0" borderId="104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/>
    </xf>
    <xf numFmtId="0" fontId="2" fillId="0" borderId="10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68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7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2" fontId="0" fillId="0" borderId="102" xfId="0" applyNumberFormat="1" applyBorder="1" applyAlignment="1">
      <alignment horizontal="center" vertical="center" wrapText="1"/>
    </xf>
    <xf numFmtId="2" fontId="0" fillId="0" borderId="80" xfId="0" applyNumberFormat="1" applyBorder="1" applyAlignment="1">
      <alignment horizontal="center" vertical="center" wrapText="1"/>
    </xf>
    <xf numFmtId="2" fontId="0" fillId="0" borderId="82" xfId="0" applyNumberFormat="1" applyBorder="1" applyAlignment="1">
      <alignment horizontal="center" vertical="center" wrapText="1"/>
    </xf>
    <xf numFmtId="0" fontId="2" fillId="0" borderId="107" xfId="0" applyFont="1" applyBorder="1" applyAlignment="1">
      <alignment horizontal="left" vertical="center" wrapText="1"/>
    </xf>
    <xf numFmtId="0" fontId="2" fillId="0" borderId="10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105" xfId="0" applyFont="1" applyBorder="1" applyAlignment="1">
      <alignment horizontal="left" vertical="center"/>
    </xf>
    <xf numFmtId="0" fontId="2" fillId="0" borderId="85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3" fillId="0" borderId="1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1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0" fontId="2" fillId="0" borderId="9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0" fillId="0" borderId="29" xfId="0" applyBorder="1" applyAlignment="1" applyProtection="1">
      <alignment horizontal="center"/>
      <protection locked="0"/>
    </xf>
    <xf numFmtId="0" fontId="2" fillId="0" borderId="110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0" fillId="0" borderId="9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quotePrefix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9" fillId="0" borderId="111" xfId="0" applyFont="1" applyBorder="1" applyAlignment="1" quotePrefix="1">
      <alignment horizontal="center" vertical="center"/>
    </xf>
    <xf numFmtId="0" fontId="9" fillId="0" borderId="78" xfId="0" applyFont="1" applyBorder="1" applyAlignment="1" quotePrefix="1">
      <alignment horizontal="center" vertical="center"/>
    </xf>
    <xf numFmtId="0" fontId="9" fillId="0" borderId="112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17" fontId="9" fillId="0" borderId="111" xfId="0" applyNumberFormat="1" applyFont="1" applyBorder="1" applyAlignment="1" quotePrefix="1">
      <alignment horizontal="center" vertical="center"/>
    </xf>
    <xf numFmtId="17" fontId="9" fillId="0" borderId="78" xfId="0" applyNumberFormat="1" applyFont="1" applyBorder="1" applyAlignment="1" quotePrefix="1">
      <alignment horizontal="center" vertical="center"/>
    </xf>
    <xf numFmtId="17" fontId="9" fillId="0" borderId="112" xfId="0" applyNumberFormat="1" applyFont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8</xdr:col>
      <xdr:colOff>638175</xdr:colOff>
      <xdr:row>1</xdr:row>
      <xdr:rowOff>19050</xdr:rowOff>
    </xdr:to>
    <xdr:pic>
      <xdr:nvPicPr>
        <xdr:cNvPr id="1" name="Image 2" descr="sdt_smt_portrait"/>
        <xdr:cNvPicPr preferRelativeResize="1">
          <a:picLocks noChangeAspect="1"/>
        </xdr:cNvPicPr>
      </xdr:nvPicPr>
      <xdr:blipFill>
        <a:blip r:embed="rId1"/>
        <a:srcRect l="7798" t="27270" r="11697" b="38551"/>
        <a:stretch>
          <a:fillRect/>
        </a:stretch>
      </xdr:blipFill>
      <xdr:spPr>
        <a:xfrm>
          <a:off x="38100" y="0"/>
          <a:ext cx="6086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11</xdr:col>
      <xdr:colOff>152400</xdr:colOff>
      <xdr:row>1</xdr:row>
      <xdr:rowOff>19050</xdr:rowOff>
    </xdr:to>
    <xdr:pic>
      <xdr:nvPicPr>
        <xdr:cNvPr id="1" name="Image 2" descr="sdt_smt_portrait"/>
        <xdr:cNvPicPr preferRelativeResize="1">
          <a:picLocks noChangeAspect="1"/>
        </xdr:cNvPicPr>
      </xdr:nvPicPr>
      <xdr:blipFill>
        <a:blip r:embed="rId1"/>
        <a:srcRect l="7798" t="27270" r="11697" b="38551"/>
        <a:stretch>
          <a:fillRect/>
        </a:stretch>
      </xdr:blipFill>
      <xdr:spPr>
        <a:xfrm>
          <a:off x="1400175" y="0"/>
          <a:ext cx="6086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33</xdr:col>
      <xdr:colOff>152400</xdr:colOff>
      <xdr:row>1</xdr:row>
      <xdr:rowOff>19050</xdr:rowOff>
    </xdr:to>
    <xdr:pic>
      <xdr:nvPicPr>
        <xdr:cNvPr id="1" name="Image 2" descr="sdt_smt_portrait"/>
        <xdr:cNvPicPr preferRelativeResize="1">
          <a:picLocks noChangeAspect="1"/>
        </xdr:cNvPicPr>
      </xdr:nvPicPr>
      <xdr:blipFill>
        <a:blip r:embed="rId1"/>
        <a:srcRect l="7798" t="27270" r="11697" b="38551"/>
        <a:stretch>
          <a:fillRect/>
        </a:stretch>
      </xdr:blipFill>
      <xdr:spPr>
        <a:xfrm>
          <a:off x="38100" y="0"/>
          <a:ext cx="6086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9</xdr:col>
      <xdr:colOff>152400</xdr:colOff>
      <xdr:row>1</xdr:row>
      <xdr:rowOff>19050</xdr:rowOff>
    </xdr:to>
    <xdr:pic>
      <xdr:nvPicPr>
        <xdr:cNvPr id="1" name="Image 2" descr="sdt_smt_portrait"/>
        <xdr:cNvPicPr preferRelativeResize="1">
          <a:picLocks noChangeAspect="1"/>
        </xdr:cNvPicPr>
      </xdr:nvPicPr>
      <xdr:blipFill>
        <a:blip r:embed="rId1"/>
        <a:srcRect l="7798" t="27270" r="11697" b="38551"/>
        <a:stretch>
          <a:fillRect/>
        </a:stretch>
      </xdr:blipFill>
      <xdr:spPr>
        <a:xfrm>
          <a:off x="28575" y="0"/>
          <a:ext cx="6086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A3" sqref="A3:I3"/>
    </sheetView>
  </sheetViews>
  <sheetFormatPr defaultColWidth="11.421875" defaultRowHeight="12.75"/>
  <cols>
    <col min="1" max="9" width="10.28125" style="0" customWidth="1"/>
  </cols>
  <sheetData>
    <row r="1" ht="52.5" customHeight="1"/>
    <row r="2" spans="1:9" ht="37.5" customHeight="1">
      <c r="A2" s="127" t="s">
        <v>147</v>
      </c>
      <c r="B2" s="127"/>
      <c r="C2" s="127"/>
      <c r="D2" s="127"/>
      <c r="E2" s="127"/>
      <c r="F2" s="127"/>
      <c r="G2" s="127"/>
      <c r="H2" s="127"/>
      <c r="I2" s="127"/>
    </row>
    <row r="3" spans="1:9" ht="52.5" customHeight="1">
      <c r="A3" s="121" t="s">
        <v>10</v>
      </c>
      <c r="B3" s="122"/>
      <c r="C3" s="122"/>
      <c r="D3" s="122"/>
      <c r="E3" s="122"/>
      <c r="F3" s="122"/>
      <c r="G3" s="122"/>
      <c r="H3" s="122"/>
      <c r="I3" s="123"/>
    </row>
    <row r="4" ht="6" customHeight="1"/>
    <row r="5" spans="2:9" ht="18.75" customHeight="1">
      <c r="B5" s="7" t="s">
        <v>26</v>
      </c>
      <c r="C5" s="158"/>
      <c r="D5" s="158"/>
      <c r="E5" s="158"/>
      <c r="F5" s="158"/>
      <c r="G5" s="158"/>
      <c r="H5" s="158"/>
      <c r="I5" s="158"/>
    </row>
    <row r="6" spans="2:9" ht="18.75" customHeight="1">
      <c r="B6" s="7" t="s">
        <v>0</v>
      </c>
      <c r="C6" s="156"/>
      <c r="D6" s="156"/>
      <c r="E6" s="156"/>
      <c r="F6" s="156"/>
      <c r="G6" s="156"/>
      <c r="H6" s="156"/>
      <c r="I6" s="156"/>
    </row>
    <row r="7" spans="2:9" ht="18.75" customHeight="1">
      <c r="B7" s="7" t="s">
        <v>1</v>
      </c>
      <c r="C7" s="156"/>
      <c r="D7" s="156"/>
      <c r="E7" s="156"/>
      <c r="F7" s="156"/>
      <c r="G7" s="156"/>
      <c r="H7" s="156"/>
      <c r="I7" s="156"/>
    </row>
    <row r="8" spans="2:9" ht="18.75" customHeight="1">
      <c r="B8" s="7" t="s">
        <v>2</v>
      </c>
      <c r="C8" s="156"/>
      <c r="D8" s="156"/>
      <c r="E8" s="156"/>
      <c r="F8" s="156"/>
      <c r="G8" s="156"/>
      <c r="H8" s="156"/>
      <c r="I8" s="156"/>
    </row>
    <row r="9" spans="2:9" ht="18.75" customHeight="1">
      <c r="B9" s="7" t="s">
        <v>27</v>
      </c>
      <c r="C9" s="156"/>
      <c r="D9" s="156"/>
      <c r="E9" s="156"/>
      <c r="F9" s="156"/>
      <c r="G9" s="156"/>
      <c r="H9" s="156"/>
      <c r="I9" s="156"/>
    </row>
    <row r="10" spans="2:9" ht="6" customHeight="1" thickBot="1">
      <c r="B10" s="7"/>
      <c r="C10" s="25"/>
      <c r="D10" s="25"/>
      <c r="E10" s="7"/>
      <c r="F10" s="7"/>
      <c r="G10" s="7"/>
      <c r="H10" s="7"/>
      <c r="I10" s="29"/>
    </row>
    <row r="11" spans="1:9" ht="18.75" customHeight="1">
      <c r="A11" s="148" t="s">
        <v>128</v>
      </c>
      <c r="B11" s="149"/>
      <c r="C11" s="149"/>
      <c r="D11" s="149"/>
      <c r="E11" s="149"/>
      <c r="F11" s="149"/>
      <c r="G11" s="149"/>
      <c r="H11" s="149"/>
      <c r="I11" s="150"/>
    </row>
    <row r="12" spans="1:9" ht="18.75" customHeight="1">
      <c r="A12" s="154" t="s">
        <v>77</v>
      </c>
      <c r="B12" s="155"/>
      <c r="C12" s="153"/>
      <c r="D12" s="151" t="s">
        <v>78</v>
      </c>
      <c r="E12" s="153"/>
      <c r="F12" s="151" t="s">
        <v>17</v>
      </c>
      <c r="G12" s="153"/>
      <c r="H12" s="151" t="s">
        <v>21</v>
      </c>
      <c r="I12" s="152"/>
    </row>
    <row r="13" spans="1:9" ht="18.75" customHeight="1">
      <c r="A13" s="145" t="s">
        <v>80</v>
      </c>
      <c r="B13" s="146"/>
      <c r="C13" s="144"/>
      <c r="D13" s="143" t="s">
        <v>80</v>
      </c>
      <c r="E13" s="144"/>
      <c r="F13" s="143" t="s">
        <v>80</v>
      </c>
      <c r="G13" s="144"/>
      <c r="H13" s="143" t="s">
        <v>80</v>
      </c>
      <c r="I13" s="159"/>
    </row>
    <row r="14" spans="1:9" ht="18.75" customHeight="1">
      <c r="A14" s="130" t="s">
        <v>79</v>
      </c>
      <c r="B14" s="131"/>
      <c r="C14" s="131"/>
      <c r="D14" s="131"/>
      <c r="E14" s="131"/>
      <c r="F14" s="131"/>
      <c r="G14" s="131"/>
      <c r="H14" s="131"/>
      <c r="I14" s="132"/>
    </row>
    <row r="15" spans="1:9" ht="18.75" customHeight="1">
      <c r="A15" s="28" t="s">
        <v>58</v>
      </c>
      <c r="B15" s="26" t="s">
        <v>59</v>
      </c>
      <c r="C15" s="26" t="s">
        <v>60</v>
      </c>
      <c r="D15" s="26" t="s">
        <v>61</v>
      </c>
      <c r="E15" s="26" t="s">
        <v>62</v>
      </c>
      <c r="F15" s="26" t="s">
        <v>63</v>
      </c>
      <c r="G15" s="26" t="s">
        <v>64</v>
      </c>
      <c r="H15" s="26" t="s">
        <v>65</v>
      </c>
      <c r="I15" s="27" t="s">
        <v>66</v>
      </c>
    </row>
    <row r="16" spans="1:9" ht="18.75" customHeight="1" thickBot="1">
      <c r="A16" s="61" t="s">
        <v>67</v>
      </c>
      <c r="B16" s="62" t="s">
        <v>67</v>
      </c>
      <c r="C16" s="62" t="s">
        <v>67</v>
      </c>
      <c r="D16" s="62" t="s">
        <v>67</v>
      </c>
      <c r="E16" s="62" t="s">
        <v>67</v>
      </c>
      <c r="F16" s="62" t="s">
        <v>67</v>
      </c>
      <c r="G16" s="62" t="s">
        <v>67</v>
      </c>
      <c r="H16" s="62" t="s">
        <v>67</v>
      </c>
      <c r="I16" s="63" t="s">
        <v>67</v>
      </c>
    </row>
    <row r="17" spans="1:9" ht="6" customHeight="1">
      <c r="A17" s="20"/>
      <c r="B17" s="19"/>
      <c r="C17" s="19"/>
      <c r="D17" s="19"/>
      <c r="E17" s="19"/>
      <c r="F17" s="19"/>
      <c r="G17" s="19"/>
      <c r="H17" s="19"/>
      <c r="I17" s="19"/>
    </row>
    <row r="18" ht="18" customHeight="1" thickBot="1">
      <c r="A18" s="1" t="s">
        <v>76</v>
      </c>
    </row>
    <row r="19" spans="1:9" ht="30" customHeight="1">
      <c r="A19" s="31" t="s">
        <v>3</v>
      </c>
      <c r="B19" s="133" t="s">
        <v>81</v>
      </c>
      <c r="C19" s="133"/>
      <c r="D19" s="133"/>
      <c r="E19" s="133"/>
      <c r="F19" s="133" t="s">
        <v>4</v>
      </c>
      <c r="G19" s="133"/>
      <c r="H19" s="133" t="s">
        <v>5</v>
      </c>
      <c r="I19" s="134"/>
    </row>
    <row r="20" spans="1:9" ht="18.75" customHeight="1">
      <c r="A20" s="33" t="s">
        <v>84</v>
      </c>
      <c r="B20" s="140"/>
      <c r="C20" s="147"/>
      <c r="D20" s="147"/>
      <c r="E20" s="142"/>
      <c r="F20" s="140"/>
      <c r="G20" s="142"/>
      <c r="H20" s="140"/>
      <c r="I20" s="141"/>
    </row>
    <row r="21" spans="1:9" ht="18.75" customHeight="1">
      <c r="A21" s="33" t="s">
        <v>83</v>
      </c>
      <c r="B21" s="124"/>
      <c r="C21" s="125"/>
      <c r="D21" s="125"/>
      <c r="E21" s="126"/>
      <c r="F21" s="124"/>
      <c r="G21" s="126"/>
      <c r="H21" s="124"/>
      <c r="I21" s="135"/>
    </row>
    <row r="22" spans="1:9" ht="18.75" customHeight="1">
      <c r="A22" s="33" t="s">
        <v>69</v>
      </c>
      <c r="B22" s="124"/>
      <c r="C22" s="125"/>
      <c r="D22" s="125"/>
      <c r="E22" s="126"/>
      <c r="F22" s="124"/>
      <c r="G22" s="126"/>
      <c r="H22" s="124"/>
      <c r="I22" s="135"/>
    </row>
    <row r="23" spans="1:9" ht="18.75" customHeight="1">
      <c r="A23" s="33" t="s">
        <v>70</v>
      </c>
      <c r="B23" s="124"/>
      <c r="C23" s="125"/>
      <c r="D23" s="125"/>
      <c r="E23" s="126"/>
      <c r="F23" s="124"/>
      <c r="G23" s="126"/>
      <c r="H23" s="124"/>
      <c r="I23" s="135"/>
    </row>
    <row r="24" spans="1:9" ht="18.75" customHeight="1">
      <c r="A24" s="33" t="s">
        <v>71</v>
      </c>
      <c r="B24" s="124"/>
      <c r="C24" s="125"/>
      <c r="D24" s="125"/>
      <c r="E24" s="126"/>
      <c r="F24" s="124"/>
      <c r="G24" s="126"/>
      <c r="H24" s="124"/>
      <c r="I24" s="135"/>
    </row>
    <row r="25" spans="1:9" ht="18.75" customHeight="1">
      <c r="A25" s="33" t="s">
        <v>72</v>
      </c>
      <c r="B25" s="124"/>
      <c r="C25" s="125"/>
      <c r="D25" s="125"/>
      <c r="E25" s="126"/>
      <c r="F25" s="124"/>
      <c r="G25" s="126"/>
      <c r="H25" s="124"/>
      <c r="I25" s="135"/>
    </row>
    <row r="26" spans="1:9" ht="18.75" customHeight="1">
      <c r="A26" s="33" t="s">
        <v>73</v>
      </c>
      <c r="B26" s="124"/>
      <c r="C26" s="125"/>
      <c r="D26" s="125"/>
      <c r="E26" s="126"/>
      <c r="F26" s="124"/>
      <c r="G26" s="126"/>
      <c r="H26" s="124"/>
      <c r="I26" s="135"/>
    </row>
    <row r="27" spans="1:9" ht="18.75" customHeight="1">
      <c r="A27" s="33" t="s">
        <v>74</v>
      </c>
      <c r="B27" s="124"/>
      <c r="C27" s="125"/>
      <c r="D27" s="125"/>
      <c r="E27" s="126"/>
      <c r="F27" s="124"/>
      <c r="G27" s="126"/>
      <c r="H27" s="124"/>
      <c r="I27" s="135"/>
    </row>
    <row r="28" spans="1:9" ht="18.75" customHeight="1">
      <c r="A28" s="33" t="s">
        <v>142</v>
      </c>
      <c r="B28" s="124"/>
      <c r="C28" s="125"/>
      <c r="D28" s="125"/>
      <c r="E28" s="126"/>
      <c r="F28" s="124"/>
      <c r="G28" s="126"/>
      <c r="H28" s="124"/>
      <c r="I28" s="135"/>
    </row>
    <row r="29" spans="1:9" ht="18.75" customHeight="1">
      <c r="A29" s="33" t="s">
        <v>143</v>
      </c>
      <c r="B29" s="124"/>
      <c r="C29" s="125"/>
      <c r="D29" s="125"/>
      <c r="E29" s="126"/>
      <c r="F29" s="124"/>
      <c r="G29" s="126"/>
      <c r="H29" s="124"/>
      <c r="I29" s="135"/>
    </row>
    <row r="30" spans="1:9" ht="18.75" customHeight="1">
      <c r="A30" s="33" t="s">
        <v>75</v>
      </c>
      <c r="B30" s="124"/>
      <c r="C30" s="125"/>
      <c r="D30" s="125"/>
      <c r="E30" s="126"/>
      <c r="F30" s="124"/>
      <c r="G30" s="126"/>
      <c r="H30" s="124"/>
      <c r="I30" s="135"/>
    </row>
    <row r="31" spans="1:9" ht="18.75" customHeight="1">
      <c r="A31" s="34" t="s">
        <v>144</v>
      </c>
      <c r="B31" s="124"/>
      <c r="C31" s="125"/>
      <c r="D31" s="125"/>
      <c r="E31" s="126"/>
      <c r="F31" s="124"/>
      <c r="G31" s="126"/>
      <c r="H31" s="124"/>
      <c r="I31" s="135"/>
    </row>
    <row r="32" spans="1:9" ht="18.75" customHeight="1" thickBot="1">
      <c r="A32" s="35" t="s">
        <v>145</v>
      </c>
      <c r="B32" s="136"/>
      <c r="C32" s="138"/>
      <c r="D32" s="138"/>
      <c r="E32" s="137"/>
      <c r="F32" s="136"/>
      <c r="G32" s="137"/>
      <c r="H32" s="136"/>
      <c r="I32" s="139"/>
    </row>
    <row r="33" spans="1:9" ht="5.25" customHeight="1">
      <c r="A33" s="10"/>
      <c r="B33" s="11"/>
      <c r="C33" s="11"/>
      <c r="D33" s="11"/>
      <c r="E33" s="11"/>
      <c r="F33" s="11"/>
      <c r="G33" s="11"/>
      <c r="H33" s="11"/>
      <c r="I33" s="11"/>
    </row>
    <row r="34" ht="15.75">
      <c r="A34" s="1" t="s">
        <v>25</v>
      </c>
    </row>
    <row r="35" spans="1:9" ht="14.25">
      <c r="A35" s="128"/>
      <c r="B35" s="128"/>
      <c r="C35" s="128"/>
      <c r="D35" s="128"/>
      <c r="E35" s="128"/>
      <c r="F35" s="128"/>
      <c r="G35" s="128"/>
      <c r="H35" s="128"/>
      <c r="I35" s="128"/>
    </row>
    <row r="36" spans="1:9" ht="14.25">
      <c r="A36" s="128"/>
      <c r="B36" s="128"/>
      <c r="C36" s="128"/>
      <c r="D36" s="128"/>
      <c r="E36" s="128"/>
      <c r="F36" s="128"/>
      <c r="G36" s="128"/>
      <c r="H36" s="128"/>
      <c r="I36" s="128"/>
    </row>
    <row r="37" spans="1:9" ht="14.25">
      <c r="A37" s="129"/>
      <c r="B37" s="129"/>
      <c r="C37" s="129"/>
      <c r="D37" s="129"/>
      <c r="E37" s="129"/>
      <c r="F37" s="129"/>
      <c r="G37" s="129"/>
      <c r="H37" s="129"/>
      <c r="I37" s="129"/>
    </row>
    <row r="38" spans="1:9" ht="14.25">
      <c r="A38" s="128"/>
      <c r="B38" s="128"/>
      <c r="C38" s="128"/>
      <c r="D38" s="128"/>
      <c r="E38" s="128"/>
      <c r="F38" s="128"/>
      <c r="G38" s="128"/>
      <c r="H38" s="128"/>
      <c r="I38" s="128"/>
    </row>
    <row r="40" spans="1:9" ht="28.5" customHeight="1">
      <c r="A40" s="118" t="s">
        <v>6</v>
      </c>
      <c r="B40" s="118"/>
      <c r="C40" s="118"/>
      <c r="D40" s="118"/>
      <c r="E40" s="118"/>
      <c r="F40" s="118"/>
      <c r="G40" s="118"/>
      <c r="H40" s="118"/>
      <c r="I40" s="118"/>
    </row>
    <row r="41" spans="1:9" ht="6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8.5" customHeight="1">
      <c r="A42" s="119" t="s">
        <v>7</v>
      </c>
      <c r="B42" s="119"/>
      <c r="C42" s="119"/>
      <c r="D42" s="119"/>
      <c r="E42" s="119"/>
      <c r="F42" s="119"/>
      <c r="G42" s="119"/>
      <c r="H42" s="119"/>
      <c r="I42" s="119"/>
    </row>
    <row r="44" spans="1:8" ht="14.25">
      <c r="A44" s="120" t="s">
        <v>9</v>
      </c>
      <c r="B44" s="120"/>
      <c r="C44" s="128"/>
      <c r="D44" s="128"/>
      <c r="F44" s="6" t="s">
        <v>8</v>
      </c>
      <c r="G44" s="157"/>
      <c r="H44" s="157"/>
    </row>
  </sheetData>
  <sheetProtection password="893D" sheet="1" objects="1"/>
  <mergeCells count="68">
    <mergeCell ref="C9:I9"/>
    <mergeCell ref="C44:D44"/>
    <mergeCell ref="G44:H44"/>
    <mergeCell ref="C5:I5"/>
    <mergeCell ref="C6:I6"/>
    <mergeCell ref="C7:I7"/>
    <mergeCell ref="C8:I8"/>
    <mergeCell ref="B22:E22"/>
    <mergeCell ref="B21:E21"/>
    <mergeCell ref="H13:I13"/>
    <mergeCell ref="F13:G13"/>
    <mergeCell ref="D13:E13"/>
    <mergeCell ref="A13:C13"/>
    <mergeCell ref="B20:E20"/>
    <mergeCell ref="A11:I11"/>
    <mergeCell ref="H12:I12"/>
    <mergeCell ref="F12:G12"/>
    <mergeCell ref="D12:E12"/>
    <mergeCell ref="A12:C12"/>
    <mergeCell ref="H24:I24"/>
    <mergeCell ref="H23:I23"/>
    <mergeCell ref="H20:I20"/>
    <mergeCell ref="H22:I22"/>
    <mergeCell ref="H21:I21"/>
    <mergeCell ref="F23:G23"/>
    <mergeCell ref="F20:G20"/>
    <mergeCell ref="H32:I32"/>
    <mergeCell ref="H31:I31"/>
    <mergeCell ref="H30:I30"/>
    <mergeCell ref="H29:I29"/>
    <mergeCell ref="H28:I28"/>
    <mergeCell ref="H27:I27"/>
    <mergeCell ref="H26:I26"/>
    <mergeCell ref="H25:I25"/>
    <mergeCell ref="B30:E30"/>
    <mergeCell ref="F32:G32"/>
    <mergeCell ref="F31:G31"/>
    <mergeCell ref="F30:G30"/>
    <mergeCell ref="B32:E32"/>
    <mergeCell ref="F29:G29"/>
    <mergeCell ref="F28:G28"/>
    <mergeCell ref="F27:G27"/>
    <mergeCell ref="F26:G26"/>
    <mergeCell ref="F25:G25"/>
    <mergeCell ref="B26:E26"/>
    <mergeCell ref="B25:E25"/>
    <mergeCell ref="B24:E24"/>
    <mergeCell ref="F24:G24"/>
    <mergeCell ref="B23:E23"/>
    <mergeCell ref="A2:I2"/>
    <mergeCell ref="A35:I35"/>
    <mergeCell ref="A38:I38"/>
    <mergeCell ref="A37:I37"/>
    <mergeCell ref="A36:I36"/>
    <mergeCell ref="A14:I14"/>
    <mergeCell ref="H19:I19"/>
    <mergeCell ref="F19:G19"/>
    <mergeCell ref="B19:E19"/>
    <mergeCell ref="A40:I40"/>
    <mergeCell ref="A42:I42"/>
    <mergeCell ref="A44:B44"/>
    <mergeCell ref="A3:I3"/>
    <mergeCell ref="B31:E31"/>
    <mergeCell ref="B29:E29"/>
    <mergeCell ref="B28:E28"/>
    <mergeCell ref="B27:E27"/>
    <mergeCell ref="F22:G22"/>
    <mergeCell ref="F21:G21"/>
  </mergeCells>
  <printOptions/>
  <pageMargins left="0.5511811023622047" right="0.5511811023622047" top="0.1968503937007874" bottom="0.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3" sqref="A3:M3"/>
    </sheetView>
  </sheetViews>
  <sheetFormatPr defaultColWidth="11.421875" defaultRowHeight="12.75"/>
  <cols>
    <col min="1" max="3" width="14.28125" style="0" customWidth="1"/>
    <col min="4" max="4" width="6.421875" style="0" customWidth="1"/>
    <col min="5" max="5" width="14.28125" style="0" customWidth="1"/>
    <col min="6" max="6" width="7.8515625" style="0" customWidth="1"/>
    <col min="7" max="8" width="6.421875" style="0" customWidth="1"/>
    <col min="9" max="9" width="7.8515625" style="0" customWidth="1"/>
    <col min="11" max="12" width="6.421875" style="0" customWidth="1"/>
    <col min="13" max="13" width="20.421875" style="0" customWidth="1"/>
  </cols>
  <sheetData>
    <row r="1" ht="52.5" customHeight="1"/>
    <row r="2" spans="1:13" ht="37.5" customHeight="1">
      <c r="A2" s="127" t="s">
        <v>147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52.5" customHeight="1">
      <c r="A3" s="121" t="s">
        <v>36</v>
      </c>
      <c r="B3" s="122"/>
      <c r="C3" s="122"/>
      <c r="D3" s="122"/>
      <c r="E3" s="122"/>
      <c r="F3" s="122"/>
      <c r="G3" s="122"/>
      <c r="H3" s="122"/>
      <c r="I3" s="122"/>
      <c r="J3" s="170"/>
      <c r="K3" s="170"/>
      <c r="L3" s="170"/>
      <c r="M3" s="171"/>
    </row>
    <row r="4" ht="6" customHeight="1" thickBot="1"/>
    <row r="5" spans="1:13" ht="14.25">
      <c r="A5" s="162" t="s">
        <v>23</v>
      </c>
      <c r="B5" s="163"/>
      <c r="C5" s="163"/>
      <c r="D5" s="166" t="s">
        <v>40</v>
      </c>
      <c r="E5" s="166"/>
      <c r="F5" s="149" t="s">
        <v>15</v>
      </c>
      <c r="G5" s="149"/>
      <c r="H5" s="149"/>
      <c r="I5" s="149"/>
      <c r="J5" s="149"/>
      <c r="K5" s="149"/>
      <c r="L5" s="149"/>
      <c r="M5" s="9" t="s">
        <v>21</v>
      </c>
    </row>
    <row r="6" spans="1:13" ht="16.5">
      <c r="A6" s="164"/>
      <c r="B6" s="165"/>
      <c r="C6" s="165"/>
      <c r="D6" s="167"/>
      <c r="E6" s="167"/>
      <c r="F6" s="169" t="s">
        <v>39</v>
      </c>
      <c r="G6" s="169"/>
      <c r="H6" s="169"/>
      <c r="I6" s="169" t="s">
        <v>17</v>
      </c>
      <c r="J6" s="169"/>
      <c r="K6" s="169"/>
      <c r="L6" s="169"/>
      <c r="M6" s="160" t="s">
        <v>38</v>
      </c>
    </row>
    <row r="7" spans="1:13" ht="28.5">
      <c r="A7" s="4" t="s">
        <v>11</v>
      </c>
      <c r="B7" s="5" t="s">
        <v>12</v>
      </c>
      <c r="C7" s="5" t="s">
        <v>13</v>
      </c>
      <c r="D7" s="5" t="s">
        <v>14</v>
      </c>
      <c r="E7" s="5" t="s">
        <v>24</v>
      </c>
      <c r="F7" s="5" t="s">
        <v>37</v>
      </c>
      <c r="G7" s="5" t="s">
        <v>22</v>
      </c>
      <c r="H7" s="5" t="s">
        <v>16</v>
      </c>
      <c r="I7" s="5" t="s">
        <v>37</v>
      </c>
      <c r="J7" s="5" t="s">
        <v>18</v>
      </c>
      <c r="K7" s="5" t="s">
        <v>19</v>
      </c>
      <c r="L7" s="5" t="s">
        <v>20</v>
      </c>
      <c r="M7" s="161"/>
    </row>
    <row r="8" spans="1:13" ht="14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1:13" ht="14.2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1:13" ht="14.25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1:13" ht="14.2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1:13" ht="14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3" ht="14.2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ht="14.2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ht="14.2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</row>
    <row r="16" spans="1:13" ht="14.2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</row>
    <row r="17" spans="1:13" ht="14.25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</row>
    <row r="18" spans="1:13" ht="14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1:13" ht="14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</row>
    <row r="20" spans="1:13" ht="14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1:13" ht="14.2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1:13" ht="14.2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</row>
    <row r="23" spans="1:13" ht="14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</row>
    <row r="24" spans="1:13" ht="14.2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</row>
    <row r="25" spans="1:13" ht="14.2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</row>
    <row r="26" spans="1:13" ht="14.2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</row>
    <row r="27" spans="1:13" ht="14.2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</row>
    <row r="28" spans="1:13" ht="15" thickBo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7"/>
    </row>
    <row r="29" ht="6" customHeight="1"/>
    <row r="30" ht="15.75" customHeight="1">
      <c r="A30" s="8" t="s">
        <v>146</v>
      </c>
    </row>
    <row r="31" spans="1:13" ht="15.75" customHeight="1">
      <c r="A31" s="8" t="s">
        <v>41</v>
      </c>
      <c r="B31" s="8"/>
      <c r="C31" s="8"/>
      <c r="D31" s="8"/>
      <c r="E31" s="8"/>
      <c r="F31" s="6" t="s">
        <v>42</v>
      </c>
      <c r="G31" s="8"/>
      <c r="H31" s="8"/>
      <c r="I31" s="8"/>
      <c r="J31" s="8"/>
      <c r="K31" s="8"/>
      <c r="L31" s="8"/>
      <c r="M31" s="6" t="s">
        <v>85</v>
      </c>
    </row>
    <row r="32" spans="1:13" ht="20.25" customHeight="1">
      <c r="A32" s="6" t="s">
        <v>129</v>
      </c>
      <c r="B32" s="168"/>
      <c r="C32" s="168"/>
      <c r="D32" s="80"/>
      <c r="E32" s="36" t="s">
        <v>44</v>
      </c>
      <c r="F32" s="172"/>
      <c r="G32" s="172"/>
      <c r="H32" s="172"/>
      <c r="I32" s="172"/>
      <c r="K32" s="36" t="s">
        <v>82</v>
      </c>
      <c r="L32" s="173"/>
      <c r="M32" s="173"/>
    </row>
  </sheetData>
  <sheetProtection password="893D" sheet="1" objects="1" insertRows="0"/>
  <mergeCells count="11">
    <mergeCell ref="L32:M32"/>
    <mergeCell ref="M6:M7"/>
    <mergeCell ref="A5:C6"/>
    <mergeCell ref="D5:E6"/>
    <mergeCell ref="B32:C32"/>
    <mergeCell ref="A2:M2"/>
    <mergeCell ref="F5:L5"/>
    <mergeCell ref="I6:L6"/>
    <mergeCell ref="F6:H6"/>
    <mergeCell ref="A3:M3"/>
    <mergeCell ref="F32:I32"/>
  </mergeCells>
  <printOptions/>
  <pageMargins left="0.5905511811023623" right="0.5905511811023623" top="0.31496062992125984" bottom="0.15748031496062992" header="0.3149606299212598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49"/>
  <sheetViews>
    <sheetView zoomScalePageLayoutView="0" workbookViewId="0" topLeftCell="A1">
      <selection activeCell="A3" sqref="A3:AH3"/>
    </sheetView>
  </sheetViews>
  <sheetFormatPr defaultColWidth="11.421875" defaultRowHeight="12.75"/>
  <cols>
    <col min="1" max="34" width="2.7109375" style="0" customWidth="1"/>
  </cols>
  <sheetData>
    <row r="1" ht="52.5" customHeight="1"/>
    <row r="2" spans="1:34" ht="37.5" customHeight="1">
      <c r="A2" s="250" t="s">
        <v>147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</row>
    <row r="3" spans="1:34" ht="52.5" customHeight="1">
      <c r="A3" s="121" t="s">
        <v>28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3"/>
    </row>
    <row r="4" ht="6" customHeight="1"/>
    <row r="5" spans="30:33" ht="15.75">
      <c r="AD5" s="12" t="s">
        <v>57</v>
      </c>
      <c r="AE5" s="252"/>
      <c r="AF5" s="252"/>
      <c r="AG5" s="252"/>
    </row>
    <row r="6" spans="1:34" ht="18.75" customHeight="1">
      <c r="A6" s="73"/>
      <c r="B6" s="13" t="s">
        <v>31</v>
      </c>
      <c r="C6" s="13"/>
      <c r="D6" s="13"/>
      <c r="E6" s="13"/>
      <c r="F6" s="13"/>
      <c r="G6" s="13"/>
      <c r="H6" s="13"/>
      <c r="I6" s="13"/>
      <c r="J6" s="13"/>
      <c r="K6" s="13"/>
      <c r="L6" s="78"/>
      <c r="M6" s="13" t="s">
        <v>32</v>
      </c>
      <c r="N6" s="13"/>
      <c r="O6" s="13"/>
      <c r="P6" s="13"/>
      <c r="Q6" s="13"/>
      <c r="T6" s="13"/>
      <c r="U6" s="13"/>
      <c r="V6" s="13"/>
      <c r="W6" s="13"/>
      <c r="Y6" s="13"/>
      <c r="Z6" s="13"/>
      <c r="AA6" s="13"/>
      <c r="AB6" s="13"/>
      <c r="AC6" s="60" t="s">
        <v>130</v>
      </c>
      <c r="AD6" s="253"/>
      <c r="AE6" s="253"/>
      <c r="AF6" s="13" t="s">
        <v>131</v>
      </c>
      <c r="AH6" s="13"/>
    </row>
    <row r="7" spans="1:34" ht="6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6.5" customHeight="1">
      <c r="A8" s="21" t="s">
        <v>49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6.5" customHeight="1">
      <c r="A9" s="21"/>
      <c r="B9" s="8"/>
      <c r="C9" s="8"/>
      <c r="D9" s="8"/>
      <c r="E9" s="8"/>
      <c r="F9" s="8"/>
      <c r="G9" s="8"/>
      <c r="H9" s="8"/>
      <c r="I9" s="8"/>
      <c r="J9" s="6" t="s">
        <v>127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59"/>
    </row>
    <row r="10" spans="1:34" ht="18.75" customHeight="1">
      <c r="A10" s="8"/>
      <c r="B10" s="8"/>
      <c r="C10" s="8"/>
      <c r="D10" s="8"/>
      <c r="E10" s="8"/>
      <c r="F10" s="8"/>
      <c r="G10" s="8"/>
      <c r="H10" s="8"/>
      <c r="I10" s="8"/>
      <c r="J10" s="6" t="s">
        <v>34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59"/>
    </row>
    <row r="11" spans="1:34" ht="18.75" customHeight="1">
      <c r="A11" s="8"/>
      <c r="C11" s="8"/>
      <c r="D11" s="8"/>
      <c r="E11" s="8"/>
      <c r="F11" s="8"/>
      <c r="G11" s="8"/>
      <c r="J11" s="6" t="s">
        <v>33</v>
      </c>
      <c r="K11" s="128"/>
      <c r="L11" s="128"/>
      <c r="M11" s="128"/>
      <c r="N11" s="128"/>
      <c r="O11" s="128"/>
      <c r="P11" s="128"/>
      <c r="Q11" s="128"/>
      <c r="R11" s="8"/>
      <c r="S11" s="8"/>
      <c r="U11" s="8"/>
      <c r="V11" s="8"/>
      <c r="W11" s="8"/>
      <c r="X11" s="8"/>
      <c r="Y11" s="8"/>
      <c r="Z11" s="6" t="s">
        <v>35</v>
      </c>
      <c r="AA11" s="128"/>
      <c r="AB11" s="128"/>
      <c r="AC11" s="128"/>
      <c r="AD11" s="128"/>
      <c r="AE11" s="128"/>
      <c r="AF11" s="128"/>
      <c r="AG11" s="128"/>
      <c r="AH11" s="8"/>
    </row>
    <row r="12" spans="1:34" ht="18.75" customHeight="1">
      <c r="A12" s="8"/>
      <c r="C12" s="8"/>
      <c r="D12" s="8"/>
      <c r="E12" s="8"/>
      <c r="F12" s="8"/>
      <c r="G12" s="8"/>
      <c r="I12" s="8"/>
      <c r="J12" s="30" t="s">
        <v>68</v>
      </c>
      <c r="K12" s="16" t="s">
        <v>67</v>
      </c>
      <c r="L12" s="129"/>
      <c r="M12" s="129"/>
      <c r="N12" s="129"/>
      <c r="O12" s="129"/>
      <c r="P12" s="8"/>
      <c r="Q12" s="8"/>
      <c r="R12" s="8"/>
      <c r="S12" s="8"/>
      <c r="U12" s="8"/>
      <c r="V12" s="8"/>
      <c r="W12" s="8"/>
      <c r="X12" s="8"/>
      <c r="Y12" s="8"/>
      <c r="Z12" s="6" t="s">
        <v>164</v>
      </c>
      <c r="AA12" s="129"/>
      <c r="AB12" s="129"/>
      <c r="AC12" s="129"/>
      <c r="AD12" s="129"/>
      <c r="AE12" s="129"/>
      <c r="AF12" s="8" t="s">
        <v>43</v>
      </c>
      <c r="AG12" s="8"/>
      <c r="AH12" s="8"/>
    </row>
    <row r="13" spans="1:34" ht="6" customHeight="1">
      <c r="A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AH13" s="8"/>
    </row>
    <row r="14" spans="1:34" ht="18.75" customHeight="1">
      <c r="A14" s="21" t="s">
        <v>119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AA14" s="251" t="s">
        <v>48</v>
      </c>
      <c r="AB14" s="251"/>
      <c r="AC14" s="251"/>
      <c r="AD14" s="251"/>
      <c r="AE14" s="251"/>
      <c r="AF14" s="251"/>
      <c r="AG14" s="251"/>
      <c r="AH14" s="8"/>
    </row>
    <row r="15" spans="1:34" ht="4.5" customHeight="1">
      <c r="A15" s="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AA15" s="18"/>
      <c r="AB15" s="18"/>
      <c r="AC15" s="18"/>
      <c r="AD15" s="18"/>
      <c r="AE15" s="18"/>
      <c r="AF15" s="18"/>
      <c r="AG15" s="18"/>
      <c r="AH15" s="8"/>
    </row>
    <row r="16" spans="2:34" ht="14.25" customHeight="1">
      <c r="B16" s="8"/>
      <c r="C16" s="6" t="s">
        <v>44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4"/>
      <c r="N16" s="14"/>
      <c r="P16" s="6" t="s">
        <v>45</v>
      </c>
      <c r="Q16" s="128"/>
      <c r="R16" s="128"/>
      <c r="S16" s="128"/>
      <c r="T16" s="128"/>
      <c r="U16" s="128"/>
      <c r="V16" s="128"/>
      <c r="W16" s="128"/>
      <c r="X16" s="128"/>
      <c r="Y16" s="128"/>
      <c r="Z16" s="14"/>
      <c r="AA16" s="73"/>
      <c r="AB16" s="14" t="s">
        <v>46</v>
      </c>
      <c r="AC16" s="14"/>
      <c r="AE16" s="73"/>
      <c r="AF16" s="8" t="s">
        <v>47</v>
      </c>
      <c r="AH16" s="8"/>
    </row>
    <row r="17" spans="2:34" ht="3.75" customHeight="1">
      <c r="B17" s="8"/>
      <c r="C17" s="6"/>
      <c r="E17" s="14"/>
      <c r="F17" s="14"/>
      <c r="H17" s="14"/>
      <c r="I17" s="14"/>
      <c r="J17" s="14"/>
      <c r="K17" s="14"/>
      <c r="L17" s="14"/>
      <c r="M17" s="14"/>
      <c r="N17" s="14"/>
      <c r="P17" s="6"/>
      <c r="Q17" s="14"/>
      <c r="R17" s="8"/>
      <c r="S17" s="8"/>
      <c r="T17" s="8"/>
      <c r="V17" s="17"/>
      <c r="W17" s="14"/>
      <c r="X17" s="17"/>
      <c r="Y17" s="14"/>
      <c r="Z17" s="14"/>
      <c r="AA17" s="16"/>
      <c r="AB17" s="14"/>
      <c r="AC17" s="14"/>
      <c r="AE17" s="16"/>
      <c r="AF17" s="8"/>
      <c r="AH17" s="8"/>
    </row>
    <row r="18" spans="1:34" ht="14.25" customHeight="1">
      <c r="A18" s="8"/>
      <c r="C18" s="6" t="s">
        <v>44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4"/>
      <c r="N18" s="14"/>
      <c r="P18" s="6" t="s">
        <v>45</v>
      </c>
      <c r="Q18" s="128"/>
      <c r="R18" s="128"/>
      <c r="S18" s="128"/>
      <c r="T18" s="128"/>
      <c r="U18" s="128"/>
      <c r="V18" s="128"/>
      <c r="W18" s="128"/>
      <c r="X18" s="128"/>
      <c r="Y18" s="128"/>
      <c r="Z18" s="14"/>
      <c r="AA18" s="73"/>
      <c r="AB18" s="14" t="s">
        <v>46</v>
      </c>
      <c r="AC18" s="14"/>
      <c r="AE18" s="73"/>
      <c r="AF18" s="8" t="s">
        <v>47</v>
      </c>
      <c r="AH18" s="8"/>
    </row>
    <row r="19" spans="1:34" ht="4.5" customHeight="1">
      <c r="A19" s="8"/>
      <c r="C19" s="6"/>
      <c r="E19" s="8"/>
      <c r="F19" s="8"/>
      <c r="H19" s="14"/>
      <c r="I19" s="14"/>
      <c r="J19" s="14"/>
      <c r="K19" s="14"/>
      <c r="L19" s="14"/>
      <c r="M19" s="14"/>
      <c r="N19" s="14"/>
      <c r="P19" s="6"/>
      <c r="Q19" s="14"/>
      <c r="R19" s="8"/>
      <c r="S19" s="8"/>
      <c r="T19" s="8"/>
      <c r="V19" s="17"/>
      <c r="W19" s="14"/>
      <c r="X19" s="17"/>
      <c r="Y19" s="14"/>
      <c r="Z19" s="14"/>
      <c r="AA19" s="16"/>
      <c r="AB19" s="14"/>
      <c r="AC19" s="14"/>
      <c r="AE19" s="16"/>
      <c r="AF19" s="8"/>
      <c r="AH19" s="8"/>
    </row>
    <row r="20" spans="1:34" ht="14.25" customHeight="1">
      <c r="A20" s="8"/>
      <c r="B20" s="8"/>
      <c r="C20" s="6" t="s">
        <v>44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4"/>
      <c r="N20" s="14"/>
      <c r="P20" s="6" t="s">
        <v>45</v>
      </c>
      <c r="Q20" s="128"/>
      <c r="R20" s="128"/>
      <c r="S20" s="128"/>
      <c r="T20" s="128"/>
      <c r="U20" s="128"/>
      <c r="V20" s="128"/>
      <c r="W20" s="128"/>
      <c r="X20" s="128"/>
      <c r="Y20" s="128"/>
      <c r="Z20" s="14"/>
      <c r="AA20" s="73"/>
      <c r="AB20" s="14" t="s">
        <v>46</v>
      </c>
      <c r="AC20" s="14"/>
      <c r="AE20" s="73"/>
      <c r="AF20" s="8" t="s">
        <v>47</v>
      </c>
      <c r="AH20" s="8"/>
    </row>
    <row r="21" spans="1:34" ht="6" customHeight="1">
      <c r="A21" s="8"/>
      <c r="B21" s="8"/>
      <c r="C21" s="6"/>
      <c r="D21" s="17"/>
      <c r="E21" s="14"/>
      <c r="F21" s="14"/>
      <c r="G21" s="17"/>
      <c r="H21" s="14"/>
      <c r="I21" s="14"/>
      <c r="J21" s="14"/>
      <c r="K21" s="14"/>
      <c r="L21" s="14"/>
      <c r="M21" s="14"/>
      <c r="N21" s="14"/>
      <c r="P21" s="6"/>
      <c r="Q21" s="14"/>
      <c r="R21" s="14"/>
      <c r="S21" s="14"/>
      <c r="T21" s="14"/>
      <c r="U21" s="17"/>
      <c r="V21" s="17"/>
      <c r="W21" s="14"/>
      <c r="X21" s="17"/>
      <c r="Y21" s="14"/>
      <c r="Z21" s="14"/>
      <c r="AA21" s="14"/>
      <c r="AB21" s="14"/>
      <c r="AC21" s="14"/>
      <c r="AE21" s="14"/>
      <c r="AF21" s="8"/>
      <c r="AH21" s="8"/>
    </row>
    <row r="22" spans="1:34" ht="18.75" customHeight="1" thickBot="1">
      <c r="A22" s="21" t="s">
        <v>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3" customFormat="1" ht="15" customHeight="1">
      <c r="A23" s="241" t="s">
        <v>30</v>
      </c>
      <c r="B23" s="235"/>
      <c r="C23" s="235"/>
      <c r="D23" s="235"/>
      <c r="E23" s="235"/>
      <c r="F23" s="235"/>
      <c r="G23" s="235"/>
      <c r="H23" s="235"/>
      <c r="I23" s="235"/>
      <c r="J23" s="236"/>
      <c r="K23" s="235" t="s">
        <v>124</v>
      </c>
      <c r="L23" s="235"/>
      <c r="M23" s="236"/>
      <c r="N23" s="235" t="s">
        <v>55</v>
      </c>
      <c r="O23" s="235"/>
      <c r="P23" s="236"/>
      <c r="Q23" s="239" t="s">
        <v>122</v>
      </c>
      <c r="R23" s="235"/>
      <c r="S23" s="235"/>
      <c r="T23" s="235"/>
      <c r="U23" s="235"/>
      <c r="V23" s="235"/>
      <c r="W23" s="235"/>
      <c r="X23" s="235"/>
      <c r="Y23" s="235"/>
      <c r="Z23" s="236"/>
      <c r="AA23" s="235" t="s">
        <v>126</v>
      </c>
      <c r="AB23" s="235"/>
      <c r="AC23" s="235"/>
      <c r="AD23" s="235"/>
      <c r="AE23" s="235"/>
      <c r="AF23" s="235"/>
      <c r="AG23" s="235"/>
      <c r="AH23" s="248"/>
    </row>
    <row r="24" spans="1:34" s="3" customFormat="1" ht="15" customHeight="1">
      <c r="A24" s="242"/>
      <c r="B24" s="237"/>
      <c r="C24" s="237"/>
      <c r="D24" s="237"/>
      <c r="E24" s="237"/>
      <c r="F24" s="237"/>
      <c r="G24" s="237"/>
      <c r="H24" s="237"/>
      <c r="I24" s="237"/>
      <c r="J24" s="238"/>
      <c r="K24" s="237" t="s">
        <v>123</v>
      </c>
      <c r="L24" s="237"/>
      <c r="M24" s="238"/>
      <c r="N24" s="237" t="s">
        <v>125</v>
      </c>
      <c r="O24" s="237"/>
      <c r="P24" s="238"/>
      <c r="Q24" s="240" t="s">
        <v>120</v>
      </c>
      <c r="R24" s="237"/>
      <c r="S24" s="237"/>
      <c r="T24" s="237"/>
      <c r="U24" s="238"/>
      <c r="V24" s="237" t="s">
        <v>121</v>
      </c>
      <c r="W24" s="237"/>
      <c r="X24" s="237"/>
      <c r="Y24" s="237"/>
      <c r="Z24" s="238"/>
      <c r="AA24" s="237"/>
      <c r="AB24" s="237"/>
      <c r="AC24" s="237"/>
      <c r="AD24" s="237"/>
      <c r="AE24" s="237"/>
      <c r="AF24" s="237"/>
      <c r="AG24" s="237"/>
      <c r="AH24" s="249"/>
    </row>
    <row r="25" spans="1:34" ht="18.75" customHeight="1">
      <c r="A25" s="232"/>
      <c r="B25" s="228"/>
      <c r="C25" s="228"/>
      <c r="D25" s="228"/>
      <c r="E25" s="228"/>
      <c r="F25" s="228"/>
      <c r="G25" s="228"/>
      <c r="H25" s="228"/>
      <c r="I25" s="228"/>
      <c r="J25" s="229"/>
      <c r="K25" s="233">
        <v>0</v>
      </c>
      <c r="L25" s="233"/>
      <c r="M25" s="234"/>
      <c r="N25" s="233">
        <v>0</v>
      </c>
      <c r="O25" s="233"/>
      <c r="P25" s="234"/>
      <c r="Q25" s="227"/>
      <c r="R25" s="228"/>
      <c r="S25" s="228"/>
      <c r="T25" s="228"/>
      <c r="U25" s="229"/>
      <c r="V25" s="228"/>
      <c r="W25" s="228"/>
      <c r="X25" s="228"/>
      <c r="Y25" s="228"/>
      <c r="Z25" s="229"/>
      <c r="AA25" s="228"/>
      <c r="AB25" s="228"/>
      <c r="AC25" s="228"/>
      <c r="AD25" s="228"/>
      <c r="AE25" s="228"/>
      <c r="AF25" s="228"/>
      <c r="AG25" s="228"/>
      <c r="AH25" s="231"/>
    </row>
    <row r="26" spans="1:34" ht="18.75" customHeight="1">
      <c r="A26" s="226"/>
      <c r="B26" s="212"/>
      <c r="C26" s="212"/>
      <c r="D26" s="212"/>
      <c r="E26" s="212"/>
      <c r="F26" s="212"/>
      <c r="G26" s="212"/>
      <c r="H26" s="212"/>
      <c r="I26" s="212"/>
      <c r="J26" s="213"/>
      <c r="K26" s="212"/>
      <c r="L26" s="212"/>
      <c r="M26" s="213"/>
      <c r="N26" s="212"/>
      <c r="O26" s="212"/>
      <c r="P26" s="213"/>
      <c r="Q26" s="211"/>
      <c r="R26" s="212"/>
      <c r="S26" s="212"/>
      <c r="T26" s="212"/>
      <c r="U26" s="213"/>
      <c r="V26" s="212"/>
      <c r="W26" s="212"/>
      <c r="X26" s="212"/>
      <c r="Y26" s="212"/>
      <c r="Z26" s="213"/>
      <c r="AA26" s="212"/>
      <c r="AB26" s="212"/>
      <c r="AC26" s="212"/>
      <c r="AD26" s="212"/>
      <c r="AE26" s="212"/>
      <c r="AF26" s="212"/>
      <c r="AG26" s="212"/>
      <c r="AH26" s="230"/>
    </row>
    <row r="27" spans="1:34" ht="18.75" customHeight="1">
      <c r="A27" s="226"/>
      <c r="B27" s="212"/>
      <c r="C27" s="212"/>
      <c r="D27" s="212"/>
      <c r="E27" s="212"/>
      <c r="F27" s="212"/>
      <c r="G27" s="212"/>
      <c r="H27" s="212"/>
      <c r="I27" s="212"/>
      <c r="J27" s="213"/>
      <c r="K27" s="212"/>
      <c r="L27" s="212"/>
      <c r="M27" s="213"/>
      <c r="N27" s="212"/>
      <c r="O27" s="212"/>
      <c r="P27" s="213"/>
      <c r="Q27" s="211"/>
      <c r="R27" s="212"/>
      <c r="S27" s="212"/>
      <c r="T27" s="212"/>
      <c r="U27" s="213"/>
      <c r="V27" s="212"/>
      <c r="W27" s="212"/>
      <c r="X27" s="212"/>
      <c r="Y27" s="212"/>
      <c r="Z27" s="213"/>
      <c r="AA27" s="212"/>
      <c r="AB27" s="212"/>
      <c r="AC27" s="212"/>
      <c r="AD27" s="212"/>
      <c r="AE27" s="212"/>
      <c r="AF27" s="212"/>
      <c r="AG27" s="212"/>
      <c r="AH27" s="230"/>
    </row>
    <row r="28" spans="1:34" ht="18.75" customHeight="1">
      <c r="A28" s="226"/>
      <c r="B28" s="212"/>
      <c r="C28" s="212"/>
      <c r="D28" s="212"/>
      <c r="E28" s="212"/>
      <c r="F28" s="212"/>
      <c r="G28" s="212"/>
      <c r="H28" s="212"/>
      <c r="I28" s="212"/>
      <c r="J28" s="213"/>
      <c r="K28" s="212"/>
      <c r="L28" s="212"/>
      <c r="M28" s="213"/>
      <c r="N28" s="212"/>
      <c r="O28" s="212"/>
      <c r="P28" s="213"/>
      <c r="Q28" s="211"/>
      <c r="R28" s="212"/>
      <c r="S28" s="212"/>
      <c r="T28" s="212"/>
      <c r="U28" s="213"/>
      <c r="V28" s="212"/>
      <c r="W28" s="212"/>
      <c r="X28" s="212"/>
      <c r="Y28" s="212"/>
      <c r="Z28" s="213"/>
      <c r="AA28" s="212"/>
      <c r="AB28" s="212"/>
      <c r="AC28" s="212"/>
      <c r="AD28" s="212"/>
      <c r="AE28" s="212"/>
      <c r="AF28" s="212"/>
      <c r="AG28" s="212"/>
      <c r="AH28" s="230"/>
    </row>
    <row r="29" spans="1:34" ht="18.75" customHeight="1">
      <c r="A29" s="226"/>
      <c r="B29" s="212"/>
      <c r="C29" s="212"/>
      <c r="D29" s="212"/>
      <c r="E29" s="212"/>
      <c r="F29" s="212"/>
      <c r="G29" s="212"/>
      <c r="H29" s="212"/>
      <c r="I29" s="212"/>
      <c r="J29" s="213"/>
      <c r="K29" s="212"/>
      <c r="L29" s="212"/>
      <c r="M29" s="213"/>
      <c r="N29" s="212"/>
      <c r="O29" s="212"/>
      <c r="P29" s="213"/>
      <c r="Q29" s="211"/>
      <c r="R29" s="212"/>
      <c r="S29" s="212"/>
      <c r="T29" s="212"/>
      <c r="U29" s="213"/>
      <c r="V29" s="212"/>
      <c r="W29" s="212"/>
      <c r="X29" s="212"/>
      <c r="Y29" s="212"/>
      <c r="Z29" s="213"/>
      <c r="AA29" s="212"/>
      <c r="AB29" s="212"/>
      <c r="AC29" s="212"/>
      <c r="AD29" s="212"/>
      <c r="AE29" s="212"/>
      <c r="AF29" s="212"/>
      <c r="AG29" s="212"/>
      <c r="AH29" s="230"/>
    </row>
    <row r="30" spans="1:34" ht="18.75" customHeight="1">
      <c r="A30" s="226"/>
      <c r="B30" s="212"/>
      <c r="C30" s="212"/>
      <c r="D30" s="212"/>
      <c r="E30" s="212"/>
      <c r="F30" s="212"/>
      <c r="G30" s="212"/>
      <c r="H30" s="212"/>
      <c r="I30" s="212"/>
      <c r="J30" s="213"/>
      <c r="K30" s="212"/>
      <c r="L30" s="212"/>
      <c r="M30" s="213"/>
      <c r="N30" s="212"/>
      <c r="O30" s="212"/>
      <c r="P30" s="213"/>
      <c r="Q30" s="211"/>
      <c r="R30" s="212"/>
      <c r="S30" s="212"/>
      <c r="T30" s="212"/>
      <c r="U30" s="213"/>
      <c r="V30" s="212"/>
      <c r="W30" s="212"/>
      <c r="X30" s="212"/>
      <c r="Y30" s="212"/>
      <c r="Z30" s="213"/>
      <c r="AA30" s="212"/>
      <c r="AB30" s="212"/>
      <c r="AC30" s="212"/>
      <c r="AD30" s="212"/>
      <c r="AE30" s="212"/>
      <c r="AF30" s="212"/>
      <c r="AG30" s="212"/>
      <c r="AH30" s="230"/>
    </row>
    <row r="31" spans="1:34" ht="18.75" customHeight="1" thickBot="1">
      <c r="A31" s="225"/>
      <c r="B31" s="209"/>
      <c r="C31" s="209"/>
      <c r="D31" s="209"/>
      <c r="E31" s="209"/>
      <c r="F31" s="209"/>
      <c r="G31" s="209"/>
      <c r="H31" s="209"/>
      <c r="I31" s="209"/>
      <c r="J31" s="210"/>
      <c r="K31" s="209"/>
      <c r="L31" s="209"/>
      <c r="M31" s="210"/>
      <c r="N31" s="209"/>
      <c r="O31" s="209"/>
      <c r="P31" s="210"/>
      <c r="Q31" s="208"/>
      <c r="R31" s="209"/>
      <c r="S31" s="209"/>
      <c r="T31" s="209"/>
      <c r="U31" s="210"/>
      <c r="V31" s="209"/>
      <c r="W31" s="209"/>
      <c r="X31" s="209"/>
      <c r="Y31" s="209"/>
      <c r="Z31" s="210"/>
      <c r="AA31" s="209"/>
      <c r="AB31" s="209"/>
      <c r="AC31" s="209"/>
      <c r="AD31" s="209"/>
      <c r="AE31" s="209"/>
      <c r="AF31" s="209"/>
      <c r="AG31" s="209"/>
      <c r="AH31" s="259"/>
    </row>
    <row r="32" spans="1:34" ht="18.75" customHeight="1">
      <c r="A32" s="24" t="s">
        <v>29</v>
      </c>
      <c r="B32" s="15"/>
      <c r="C32" s="23"/>
      <c r="D32" s="23"/>
      <c r="E32" s="23"/>
      <c r="F32" s="264" t="s">
        <v>158</v>
      </c>
      <c r="G32" s="265"/>
      <c r="H32" s="265"/>
      <c r="I32" s="265"/>
      <c r="J32" s="265"/>
      <c r="K32" s="266"/>
      <c r="L32" s="265" t="s">
        <v>159</v>
      </c>
      <c r="M32" s="265"/>
      <c r="N32" s="265"/>
      <c r="O32" s="265"/>
      <c r="P32" s="265"/>
      <c r="Q32" s="266"/>
      <c r="R32" s="240" t="s">
        <v>160</v>
      </c>
      <c r="S32" s="237"/>
      <c r="T32" s="237"/>
      <c r="U32" s="237"/>
      <c r="V32" s="238"/>
      <c r="W32" s="237" t="s">
        <v>161</v>
      </c>
      <c r="X32" s="237"/>
      <c r="Y32" s="237"/>
      <c r="Z32" s="237"/>
      <c r="AA32" s="237"/>
      <c r="AB32" s="238"/>
      <c r="AC32" s="237" t="s">
        <v>162</v>
      </c>
      <c r="AD32" s="237"/>
      <c r="AE32" s="237"/>
      <c r="AF32" s="237"/>
      <c r="AG32" s="237"/>
      <c r="AH32" s="249"/>
    </row>
    <row r="33" spans="1:34" ht="15" customHeight="1">
      <c r="A33" s="203" t="s">
        <v>117</v>
      </c>
      <c r="B33" s="204"/>
      <c r="C33" s="204"/>
      <c r="D33" s="204"/>
      <c r="E33" s="204"/>
      <c r="F33" s="260"/>
      <c r="G33" s="261"/>
      <c r="H33" s="261"/>
      <c r="I33" s="261"/>
      <c r="J33" s="261"/>
      <c r="K33" s="262"/>
      <c r="L33" s="181"/>
      <c r="M33" s="181"/>
      <c r="N33" s="181"/>
      <c r="O33" s="181"/>
      <c r="P33" s="181"/>
      <c r="Q33" s="182"/>
      <c r="R33" s="180"/>
      <c r="S33" s="181"/>
      <c r="T33" s="181"/>
      <c r="U33" s="181"/>
      <c r="V33" s="182"/>
      <c r="W33" s="180"/>
      <c r="X33" s="181"/>
      <c r="Y33" s="181"/>
      <c r="Z33" s="181"/>
      <c r="AA33" s="181"/>
      <c r="AB33" s="182"/>
      <c r="AC33" s="180"/>
      <c r="AD33" s="181"/>
      <c r="AE33" s="181"/>
      <c r="AF33" s="181"/>
      <c r="AG33" s="181"/>
      <c r="AH33" s="254"/>
    </row>
    <row r="34" spans="1:34" ht="15" customHeight="1">
      <c r="A34" s="203"/>
      <c r="B34" s="204"/>
      <c r="C34" s="204"/>
      <c r="D34" s="204"/>
      <c r="E34" s="204"/>
      <c r="F34" s="186"/>
      <c r="G34" s="187"/>
      <c r="H34" s="187"/>
      <c r="I34" s="187"/>
      <c r="J34" s="187"/>
      <c r="K34" s="188"/>
      <c r="L34" s="180"/>
      <c r="M34" s="181"/>
      <c r="N34" s="181"/>
      <c r="O34" s="181"/>
      <c r="P34" s="181"/>
      <c r="Q34" s="182"/>
      <c r="R34" s="180"/>
      <c r="S34" s="181"/>
      <c r="T34" s="181"/>
      <c r="U34" s="181"/>
      <c r="V34" s="182"/>
      <c r="W34" s="180"/>
      <c r="X34" s="181"/>
      <c r="Y34" s="181"/>
      <c r="Z34" s="181"/>
      <c r="AA34" s="181"/>
      <c r="AB34" s="182"/>
      <c r="AC34" s="180"/>
      <c r="AD34" s="181"/>
      <c r="AE34" s="181"/>
      <c r="AF34" s="181"/>
      <c r="AG34" s="181"/>
      <c r="AH34" s="254"/>
    </row>
    <row r="35" spans="1:34" ht="15" customHeight="1">
      <c r="A35" s="203"/>
      <c r="B35" s="204"/>
      <c r="C35" s="204"/>
      <c r="D35" s="204"/>
      <c r="E35" s="204"/>
      <c r="F35" s="186"/>
      <c r="G35" s="187"/>
      <c r="H35" s="187"/>
      <c r="I35" s="187"/>
      <c r="J35" s="187"/>
      <c r="K35" s="188"/>
      <c r="L35" s="181"/>
      <c r="M35" s="181"/>
      <c r="N35" s="181"/>
      <c r="O35" s="181"/>
      <c r="P35" s="181"/>
      <c r="Q35" s="182"/>
      <c r="R35" s="180"/>
      <c r="S35" s="181"/>
      <c r="T35" s="181"/>
      <c r="U35" s="181"/>
      <c r="V35" s="182"/>
      <c r="W35" s="180"/>
      <c r="X35" s="181"/>
      <c r="Y35" s="181"/>
      <c r="Z35" s="181"/>
      <c r="AA35" s="181"/>
      <c r="AB35" s="182"/>
      <c r="AC35" s="180"/>
      <c r="AD35" s="181"/>
      <c r="AE35" s="181"/>
      <c r="AF35" s="181"/>
      <c r="AG35" s="181"/>
      <c r="AH35" s="254"/>
    </row>
    <row r="36" spans="1:34" ht="15" customHeight="1">
      <c r="A36" s="243"/>
      <c r="B36" s="244"/>
      <c r="C36" s="244"/>
      <c r="D36" s="244"/>
      <c r="E36" s="244"/>
      <c r="F36" s="267"/>
      <c r="G36" s="268"/>
      <c r="H36" s="268"/>
      <c r="I36" s="268"/>
      <c r="J36" s="268"/>
      <c r="K36" s="269"/>
      <c r="L36" s="246"/>
      <c r="M36" s="246"/>
      <c r="N36" s="246"/>
      <c r="O36" s="246"/>
      <c r="P36" s="246"/>
      <c r="Q36" s="247"/>
      <c r="R36" s="245"/>
      <c r="S36" s="246"/>
      <c r="T36" s="246"/>
      <c r="U36" s="246"/>
      <c r="V36" s="247"/>
      <c r="W36" s="245"/>
      <c r="X36" s="246"/>
      <c r="Y36" s="246"/>
      <c r="Z36" s="246"/>
      <c r="AA36" s="246"/>
      <c r="AB36" s="247"/>
      <c r="AC36" s="245"/>
      <c r="AD36" s="246"/>
      <c r="AE36" s="246"/>
      <c r="AF36" s="246"/>
      <c r="AG36" s="246"/>
      <c r="AH36" s="258"/>
    </row>
    <row r="37" spans="1:34" ht="15" customHeight="1">
      <c r="A37" s="201" t="s">
        <v>118</v>
      </c>
      <c r="B37" s="202"/>
      <c r="C37" s="202"/>
      <c r="D37" s="202"/>
      <c r="E37" s="202"/>
      <c r="F37" s="219"/>
      <c r="G37" s="220"/>
      <c r="H37" s="220"/>
      <c r="I37" s="220"/>
      <c r="J37" s="220"/>
      <c r="K37" s="221"/>
      <c r="L37" s="214"/>
      <c r="M37" s="214"/>
      <c r="N37" s="214"/>
      <c r="O37" s="214"/>
      <c r="P37" s="214"/>
      <c r="Q37" s="215"/>
      <c r="R37" s="255"/>
      <c r="S37" s="214"/>
      <c r="T37" s="214"/>
      <c r="U37" s="214"/>
      <c r="V37" s="215"/>
      <c r="W37" s="255"/>
      <c r="X37" s="214"/>
      <c r="Y37" s="214"/>
      <c r="Z37" s="214"/>
      <c r="AA37" s="214"/>
      <c r="AB37" s="215"/>
      <c r="AC37" s="255"/>
      <c r="AD37" s="214"/>
      <c r="AE37" s="214"/>
      <c r="AF37" s="214"/>
      <c r="AG37" s="214"/>
      <c r="AH37" s="257"/>
    </row>
    <row r="38" spans="1:34" ht="15" customHeight="1">
      <c r="A38" s="203"/>
      <c r="B38" s="204"/>
      <c r="C38" s="204"/>
      <c r="D38" s="204"/>
      <c r="E38" s="204"/>
      <c r="F38" s="186"/>
      <c r="G38" s="187"/>
      <c r="H38" s="187"/>
      <c r="I38" s="187"/>
      <c r="J38" s="187"/>
      <c r="K38" s="188"/>
      <c r="L38" s="180"/>
      <c r="M38" s="181"/>
      <c r="N38" s="181"/>
      <c r="O38" s="181"/>
      <c r="P38" s="181"/>
      <c r="Q38" s="182"/>
      <c r="R38" s="180"/>
      <c r="S38" s="181"/>
      <c r="T38" s="181"/>
      <c r="U38" s="181"/>
      <c r="V38" s="182"/>
      <c r="W38" s="180"/>
      <c r="X38" s="181"/>
      <c r="Y38" s="181"/>
      <c r="Z38" s="181"/>
      <c r="AA38" s="181"/>
      <c r="AB38" s="182"/>
      <c r="AC38" s="180"/>
      <c r="AD38" s="181"/>
      <c r="AE38" s="181"/>
      <c r="AF38" s="181"/>
      <c r="AG38" s="181"/>
      <c r="AH38" s="254"/>
    </row>
    <row r="39" spans="1:34" ht="15" customHeight="1">
      <c r="A39" s="203"/>
      <c r="B39" s="204"/>
      <c r="C39" s="204"/>
      <c r="D39" s="204"/>
      <c r="E39" s="204"/>
      <c r="F39" s="186"/>
      <c r="G39" s="187"/>
      <c r="H39" s="187"/>
      <c r="I39" s="187"/>
      <c r="J39" s="187"/>
      <c r="K39" s="188"/>
      <c r="L39" s="181"/>
      <c r="M39" s="181"/>
      <c r="N39" s="181"/>
      <c r="O39" s="181"/>
      <c r="P39" s="181"/>
      <c r="Q39" s="182"/>
      <c r="R39" s="180"/>
      <c r="S39" s="181"/>
      <c r="T39" s="181"/>
      <c r="U39" s="181"/>
      <c r="V39" s="182"/>
      <c r="W39" s="180"/>
      <c r="X39" s="181"/>
      <c r="Y39" s="181"/>
      <c r="Z39" s="181"/>
      <c r="AA39" s="181"/>
      <c r="AB39" s="182"/>
      <c r="AC39" s="180"/>
      <c r="AD39" s="181"/>
      <c r="AE39" s="181"/>
      <c r="AF39" s="181"/>
      <c r="AG39" s="181"/>
      <c r="AH39" s="254"/>
    </row>
    <row r="40" spans="1:34" ht="15" customHeight="1" thickBot="1">
      <c r="A40" s="205"/>
      <c r="B40" s="206"/>
      <c r="C40" s="206"/>
      <c r="D40" s="206"/>
      <c r="E40" s="206"/>
      <c r="F40" s="216"/>
      <c r="G40" s="217"/>
      <c r="H40" s="217"/>
      <c r="I40" s="217"/>
      <c r="J40" s="217"/>
      <c r="K40" s="218"/>
      <c r="L40" s="184"/>
      <c r="M40" s="184"/>
      <c r="N40" s="184"/>
      <c r="O40" s="184"/>
      <c r="P40" s="184"/>
      <c r="Q40" s="185"/>
      <c r="R40" s="183"/>
      <c r="S40" s="184"/>
      <c r="T40" s="184"/>
      <c r="U40" s="184"/>
      <c r="V40" s="185"/>
      <c r="W40" s="183"/>
      <c r="X40" s="184"/>
      <c r="Y40" s="184"/>
      <c r="Z40" s="184"/>
      <c r="AA40" s="184"/>
      <c r="AB40" s="185"/>
      <c r="AC40" s="183"/>
      <c r="AD40" s="184"/>
      <c r="AE40" s="184"/>
      <c r="AF40" s="184"/>
      <c r="AG40" s="184"/>
      <c r="AH40" s="256"/>
    </row>
    <row r="41" spans="1:34" ht="18.75" customHeight="1">
      <c r="A41" s="222" t="s">
        <v>133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4"/>
    </row>
    <row r="42" spans="1:34" ht="15" customHeight="1">
      <c r="A42" s="190" t="s">
        <v>163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4" t="s">
        <v>138</v>
      </c>
      <c r="M42" s="200" t="s">
        <v>135</v>
      </c>
      <c r="N42" s="200"/>
      <c r="O42" s="200"/>
      <c r="P42" s="200"/>
      <c r="Q42" s="200"/>
      <c r="R42" s="175" t="s">
        <v>138</v>
      </c>
      <c r="S42" s="177" t="s">
        <v>136</v>
      </c>
      <c r="T42" s="177"/>
      <c r="U42" s="177"/>
      <c r="V42" s="177"/>
      <c r="W42" s="177"/>
      <c r="X42" s="177"/>
      <c r="Y42" s="177"/>
      <c r="Z42" s="177"/>
      <c r="AA42" s="178"/>
      <c r="AB42" s="198" t="s">
        <v>137</v>
      </c>
      <c r="AC42" s="177" t="s">
        <v>109</v>
      </c>
      <c r="AD42" s="177"/>
      <c r="AE42" s="177"/>
      <c r="AF42" s="177"/>
      <c r="AG42" s="177"/>
      <c r="AH42" s="189"/>
    </row>
    <row r="43" spans="1:34" ht="15" customHeight="1" thickBot="1">
      <c r="A43" s="192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5"/>
      <c r="M43" s="174" t="s">
        <v>139</v>
      </c>
      <c r="N43" s="174"/>
      <c r="O43" s="174"/>
      <c r="P43" s="174"/>
      <c r="Q43" s="174"/>
      <c r="R43" s="176"/>
      <c r="S43" s="174" t="s">
        <v>140</v>
      </c>
      <c r="T43" s="174"/>
      <c r="U43" s="174"/>
      <c r="V43" s="174"/>
      <c r="W43" s="174"/>
      <c r="X43" s="174"/>
      <c r="Y43" s="174"/>
      <c r="Z43" s="174"/>
      <c r="AA43" s="179"/>
      <c r="AB43" s="199"/>
      <c r="AC43" s="196"/>
      <c r="AD43" s="196"/>
      <c r="AE43" s="196"/>
      <c r="AF43" s="196"/>
      <c r="AG43" s="196"/>
      <c r="AH43" s="197"/>
    </row>
    <row r="44" spans="1:34" ht="6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84"/>
    </row>
    <row r="45" spans="1:34" ht="14.25" customHeight="1">
      <c r="A45" s="17"/>
      <c r="B45" s="14"/>
      <c r="C45" s="36" t="s">
        <v>129</v>
      </c>
      <c r="D45" s="128"/>
      <c r="E45" s="128"/>
      <c r="F45" s="128"/>
      <c r="G45" s="128"/>
      <c r="H45" s="128"/>
      <c r="I45" s="128"/>
      <c r="J45" s="128"/>
      <c r="K45" s="14"/>
      <c r="L45" s="14"/>
      <c r="M45" s="36" t="s">
        <v>44</v>
      </c>
      <c r="N45" s="128"/>
      <c r="O45" s="128"/>
      <c r="P45" s="128"/>
      <c r="Q45" s="128"/>
      <c r="R45" s="128"/>
      <c r="S45" s="128"/>
      <c r="T45" s="128"/>
      <c r="U45" s="128"/>
      <c r="V45" s="17"/>
      <c r="W45" s="17"/>
      <c r="X45" s="17"/>
      <c r="Y45" s="17"/>
      <c r="Z45" s="36" t="s">
        <v>82</v>
      </c>
      <c r="AA45" s="263"/>
      <c r="AB45" s="263"/>
      <c r="AC45" s="263"/>
      <c r="AD45" s="263"/>
      <c r="AE45" s="263"/>
      <c r="AF45" s="263"/>
      <c r="AG45" s="263"/>
      <c r="AH45" s="263"/>
    </row>
    <row r="46" spans="1:34" ht="18.75" customHeight="1">
      <c r="A46" s="207" t="s">
        <v>25</v>
      </c>
      <c r="B46" s="207"/>
      <c r="C46" s="207"/>
      <c r="D46" s="207"/>
      <c r="E46" s="207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</row>
    <row r="47" spans="1:34" ht="18.7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</row>
    <row r="48" spans="1:34" ht="18.7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</row>
    <row r="49" spans="1:34" ht="18.7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</row>
  </sheetData>
  <sheetProtection password="893D" sheet="1" objects="1" formatCells="0" insertRows="0" deleteRows="0"/>
  <mergeCells count="135">
    <mergeCell ref="A48:AH48"/>
    <mergeCell ref="A49:AH49"/>
    <mergeCell ref="V27:Z27"/>
    <mergeCell ref="AA27:AH27"/>
    <mergeCell ref="F46:AH46"/>
    <mergeCell ref="R40:V40"/>
    <mergeCell ref="R39:V39"/>
    <mergeCell ref="R37:V37"/>
    <mergeCell ref="A27:J27"/>
    <mergeCell ref="K27:M27"/>
    <mergeCell ref="D45:J45"/>
    <mergeCell ref="N45:U45"/>
    <mergeCell ref="AA45:AH45"/>
    <mergeCell ref="A47:AH47"/>
    <mergeCell ref="F32:K32"/>
    <mergeCell ref="L32:Q32"/>
    <mergeCell ref="L36:Q36"/>
    <mergeCell ref="L35:Q35"/>
    <mergeCell ref="F36:K36"/>
    <mergeCell ref="F35:K35"/>
    <mergeCell ref="F33:K33"/>
    <mergeCell ref="L33:Q33"/>
    <mergeCell ref="F34:K34"/>
    <mergeCell ref="L34:Q34"/>
    <mergeCell ref="K31:M31"/>
    <mergeCell ref="K30:M30"/>
    <mergeCell ref="K29:M29"/>
    <mergeCell ref="K28:M28"/>
    <mergeCell ref="K26:M26"/>
    <mergeCell ref="N30:P30"/>
    <mergeCell ref="N29:P29"/>
    <mergeCell ref="N31:P31"/>
    <mergeCell ref="N27:P27"/>
    <mergeCell ref="N28:P28"/>
    <mergeCell ref="AA31:AH31"/>
    <mergeCell ref="AA30:AH30"/>
    <mergeCell ref="AA29:AH29"/>
    <mergeCell ref="AA28:AH28"/>
    <mergeCell ref="V29:Z29"/>
    <mergeCell ref="V30:Z30"/>
    <mergeCell ref="V31:Z31"/>
    <mergeCell ref="V28:Z28"/>
    <mergeCell ref="W37:AB37"/>
    <mergeCell ref="W36:AB36"/>
    <mergeCell ref="W38:AB38"/>
    <mergeCell ref="AC40:AH40"/>
    <mergeCell ref="AC39:AH39"/>
    <mergeCell ref="AC37:AH37"/>
    <mergeCell ref="AC36:AH36"/>
    <mergeCell ref="AC38:AH38"/>
    <mergeCell ref="R32:V32"/>
    <mergeCell ref="W35:AB35"/>
    <mergeCell ref="R33:V33"/>
    <mergeCell ref="AC35:AH35"/>
    <mergeCell ref="AC33:AH33"/>
    <mergeCell ref="AC34:AH34"/>
    <mergeCell ref="W34:AB34"/>
    <mergeCell ref="R34:V34"/>
    <mergeCell ref="A3:AH3"/>
    <mergeCell ref="A2:AH2"/>
    <mergeCell ref="AA14:AG14"/>
    <mergeCell ref="AE5:AG5"/>
    <mergeCell ref="AD6:AE6"/>
    <mergeCell ref="K11:Q11"/>
    <mergeCell ref="AA12:AE12"/>
    <mergeCell ref="L12:O12"/>
    <mergeCell ref="K9:AG9"/>
    <mergeCell ref="K10:AG10"/>
    <mergeCell ref="A33:E36"/>
    <mergeCell ref="Q20:Y20"/>
    <mergeCell ref="Q18:Y18"/>
    <mergeCell ref="Q16:Y16"/>
    <mergeCell ref="W33:AB33"/>
    <mergeCell ref="R36:V36"/>
    <mergeCell ref="R35:V35"/>
    <mergeCell ref="AA23:AH24"/>
    <mergeCell ref="AC32:AH32"/>
    <mergeCell ref="W32:AB32"/>
    <mergeCell ref="D20:L20"/>
    <mergeCell ref="D18:L18"/>
    <mergeCell ref="D16:L16"/>
    <mergeCell ref="A23:J24"/>
    <mergeCell ref="K23:M23"/>
    <mergeCell ref="K24:M24"/>
    <mergeCell ref="N23:P23"/>
    <mergeCell ref="N25:P25"/>
    <mergeCell ref="V24:Z24"/>
    <mergeCell ref="Q23:Z23"/>
    <mergeCell ref="Q24:U24"/>
    <mergeCell ref="N26:P26"/>
    <mergeCell ref="N24:P24"/>
    <mergeCell ref="Q27:U27"/>
    <mergeCell ref="V25:Z25"/>
    <mergeCell ref="AA26:AH26"/>
    <mergeCell ref="AA25:AH25"/>
    <mergeCell ref="A26:J26"/>
    <mergeCell ref="A25:J25"/>
    <mergeCell ref="K25:M25"/>
    <mergeCell ref="AA11:AG11"/>
    <mergeCell ref="Q28:U28"/>
    <mergeCell ref="A41:AH41"/>
    <mergeCell ref="A31:J31"/>
    <mergeCell ref="A30:J30"/>
    <mergeCell ref="A29:J29"/>
    <mergeCell ref="A28:J28"/>
    <mergeCell ref="Q26:U26"/>
    <mergeCell ref="Q25:U25"/>
    <mergeCell ref="V26:Z26"/>
    <mergeCell ref="A46:E46"/>
    <mergeCell ref="Q31:U31"/>
    <mergeCell ref="Q30:U30"/>
    <mergeCell ref="Q29:U29"/>
    <mergeCell ref="L40:Q40"/>
    <mergeCell ref="L39:Q39"/>
    <mergeCell ref="L37:Q37"/>
    <mergeCell ref="F40:K40"/>
    <mergeCell ref="F39:K39"/>
    <mergeCell ref="F37:K37"/>
    <mergeCell ref="F38:K38"/>
    <mergeCell ref="AC42:AH42"/>
    <mergeCell ref="W39:AB39"/>
    <mergeCell ref="A42:K42"/>
    <mergeCell ref="A43:K43"/>
    <mergeCell ref="L42:L43"/>
    <mergeCell ref="AC43:AH43"/>
    <mergeCell ref="AB42:AB43"/>
    <mergeCell ref="M42:Q42"/>
    <mergeCell ref="A37:E40"/>
    <mergeCell ref="M43:Q43"/>
    <mergeCell ref="R42:R43"/>
    <mergeCell ref="S42:AA42"/>
    <mergeCell ref="S43:AA43"/>
    <mergeCell ref="R38:V38"/>
    <mergeCell ref="L38:Q38"/>
    <mergeCell ref="W40:AB40"/>
  </mergeCells>
  <printOptions/>
  <pageMargins left="0.7480314960629921" right="0.35433070866141736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1">
      <selection activeCell="A3" sqref="A3:J3"/>
    </sheetView>
  </sheetViews>
  <sheetFormatPr defaultColWidth="11.421875" defaultRowHeight="12.75"/>
  <cols>
    <col min="1" max="6" width="10.28125" style="0" customWidth="1"/>
    <col min="7" max="8" width="5.140625" style="0" customWidth="1"/>
    <col min="9" max="9" width="17.421875" style="0" customWidth="1"/>
    <col min="10" max="10" width="2.8515625" style="0" customWidth="1"/>
  </cols>
  <sheetData>
    <row r="1" ht="52.5" customHeight="1"/>
    <row r="2" spans="1:10" ht="37.5" customHeight="1">
      <c r="A2" s="127" t="s">
        <v>148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44.25" customHeight="1">
      <c r="A3" s="288" t="s">
        <v>141</v>
      </c>
      <c r="B3" s="289"/>
      <c r="C3" s="289"/>
      <c r="D3" s="289"/>
      <c r="E3" s="289"/>
      <c r="F3" s="289"/>
      <c r="G3" s="289"/>
      <c r="H3" s="289"/>
      <c r="I3" s="289"/>
      <c r="J3" s="290"/>
    </row>
    <row r="4" ht="6" customHeight="1"/>
    <row r="5" spans="1:10" ht="18.75" customHeight="1">
      <c r="A5" s="12" t="s">
        <v>86</v>
      </c>
      <c r="C5" s="25"/>
      <c r="D5" s="25"/>
      <c r="E5" s="25"/>
      <c r="F5" s="25"/>
      <c r="G5" s="25"/>
      <c r="H5" s="25"/>
      <c r="I5" s="25"/>
      <c r="J5" s="25"/>
    </row>
    <row r="6" spans="1:10" ht="18.75" customHeight="1">
      <c r="A6" s="12"/>
      <c r="D6" s="83" t="s">
        <v>101</v>
      </c>
      <c r="E6" s="287"/>
      <c r="F6" s="287"/>
      <c r="G6" s="287"/>
      <c r="H6" s="287"/>
      <c r="I6" s="287"/>
      <c r="J6" s="287"/>
    </row>
    <row r="7" spans="4:10" ht="18.75" customHeight="1">
      <c r="D7" s="60" t="s">
        <v>33</v>
      </c>
      <c r="E7" s="125"/>
      <c r="F7" s="125"/>
      <c r="G7" s="125"/>
      <c r="H7" s="125"/>
      <c r="I7" s="125"/>
      <c r="J7" s="125"/>
    </row>
    <row r="8" spans="4:10" ht="18.75" customHeight="1">
      <c r="D8" s="60" t="s">
        <v>35</v>
      </c>
      <c r="E8" s="125"/>
      <c r="F8" s="125"/>
      <c r="G8" s="125"/>
      <c r="H8" s="125"/>
      <c r="I8" s="125"/>
      <c r="J8" s="125"/>
    </row>
    <row r="9" spans="4:10" ht="18.75" customHeight="1">
      <c r="D9" s="60" t="s">
        <v>34</v>
      </c>
      <c r="E9" s="125"/>
      <c r="F9" s="125"/>
      <c r="G9" s="125"/>
      <c r="H9" s="125"/>
      <c r="I9" s="125"/>
      <c r="J9" s="125"/>
    </row>
    <row r="10" spans="4:10" ht="18.75" customHeight="1">
      <c r="D10" s="60" t="s">
        <v>164</v>
      </c>
      <c r="E10" s="125"/>
      <c r="F10" s="125"/>
      <c r="G10" s="125"/>
      <c r="H10" s="125"/>
      <c r="I10" s="125"/>
      <c r="J10" s="125"/>
    </row>
    <row r="11" spans="2:10" ht="18.75" customHeight="1">
      <c r="B11" s="7"/>
      <c r="D11" s="60" t="s">
        <v>68</v>
      </c>
      <c r="E11" s="156" t="s">
        <v>102</v>
      </c>
      <c r="F11" s="156"/>
      <c r="G11" s="156"/>
      <c r="H11" s="156"/>
      <c r="I11" s="156"/>
      <c r="J11" s="156"/>
    </row>
    <row r="12" spans="2:10" ht="6" customHeight="1" thickBot="1">
      <c r="B12" s="7"/>
      <c r="D12" s="6"/>
      <c r="E12" s="25"/>
      <c r="F12" s="25"/>
      <c r="G12" s="25"/>
      <c r="H12" s="25"/>
      <c r="I12" s="25"/>
      <c r="J12" s="25"/>
    </row>
    <row r="13" spans="1:10" ht="18.75" customHeight="1">
      <c r="A13" s="282" t="s">
        <v>105</v>
      </c>
      <c r="B13" s="283"/>
      <c r="C13" s="283"/>
      <c r="D13" s="283"/>
      <c r="E13" s="283"/>
      <c r="F13" s="283"/>
      <c r="G13" s="283"/>
      <c r="H13" s="283"/>
      <c r="I13" s="265" t="s">
        <v>106</v>
      </c>
      <c r="J13" s="286"/>
    </row>
    <row r="14" spans="1:10" ht="18.75" customHeight="1">
      <c r="A14" s="295" t="s">
        <v>100</v>
      </c>
      <c r="B14" s="296"/>
      <c r="C14" s="296"/>
      <c r="D14" s="296"/>
      <c r="E14" s="296"/>
      <c r="F14" s="296"/>
      <c r="G14" s="296"/>
      <c r="H14" s="297"/>
      <c r="I14" s="65"/>
      <c r="J14" s="51" t="s">
        <v>58</v>
      </c>
    </row>
    <row r="15" spans="1:10" ht="18.75" customHeight="1">
      <c r="A15" s="298" t="s">
        <v>103</v>
      </c>
      <c r="B15" s="299"/>
      <c r="C15" s="299"/>
      <c r="D15" s="299"/>
      <c r="E15" s="299"/>
      <c r="F15" s="299"/>
      <c r="G15" s="299"/>
      <c r="H15" s="300"/>
      <c r="I15" s="67"/>
      <c r="J15" s="52" t="s">
        <v>59</v>
      </c>
    </row>
    <row r="16" spans="1:10" ht="18.75" customHeight="1" thickBot="1">
      <c r="A16" s="279" t="s">
        <v>107</v>
      </c>
      <c r="B16" s="280"/>
      <c r="C16" s="280"/>
      <c r="D16" s="280"/>
      <c r="E16" s="280"/>
      <c r="F16" s="280"/>
      <c r="G16" s="280"/>
      <c r="H16" s="281"/>
      <c r="I16" s="68"/>
      <c r="J16" s="53"/>
    </row>
    <row r="17" spans="1:10" ht="18.75" customHeight="1">
      <c r="A17" s="284" t="s">
        <v>108</v>
      </c>
      <c r="B17" s="285"/>
      <c r="C17" s="285"/>
      <c r="D17" s="285"/>
      <c r="E17" s="285"/>
      <c r="F17" s="285"/>
      <c r="G17" s="285"/>
      <c r="H17" s="285"/>
      <c r="I17" s="265" t="s">
        <v>109</v>
      </c>
      <c r="J17" s="286"/>
    </row>
    <row r="18" spans="1:10" ht="18.75" customHeight="1">
      <c r="A18" s="291" t="s">
        <v>97</v>
      </c>
      <c r="B18" s="292"/>
      <c r="C18" s="303" t="s">
        <v>87</v>
      </c>
      <c r="D18" s="303"/>
      <c r="E18" s="303"/>
      <c r="F18" s="303"/>
      <c r="G18" s="303"/>
      <c r="H18" s="303"/>
      <c r="I18" s="64"/>
      <c r="J18" s="51"/>
    </row>
    <row r="19" spans="1:10" ht="18.75" customHeight="1">
      <c r="A19" s="293"/>
      <c r="B19" s="294"/>
      <c r="C19" s="301" t="s">
        <v>88</v>
      </c>
      <c r="D19" s="301"/>
      <c r="E19" s="301"/>
      <c r="F19" s="301"/>
      <c r="G19" s="301"/>
      <c r="H19" s="301"/>
      <c r="I19" s="66"/>
      <c r="J19" s="52"/>
    </row>
    <row r="20" spans="1:10" ht="18.75" customHeight="1">
      <c r="A20" s="293"/>
      <c r="B20" s="294"/>
      <c r="C20" s="301" t="s">
        <v>89</v>
      </c>
      <c r="D20" s="301"/>
      <c r="E20" s="301"/>
      <c r="F20" s="301"/>
      <c r="G20" s="301"/>
      <c r="H20" s="301"/>
      <c r="I20" s="66"/>
      <c r="J20" s="52"/>
    </row>
    <row r="21" spans="1:10" ht="18.75" customHeight="1">
      <c r="A21" s="293"/>
      <c r="B21" s="294"/>
      <c r="C21" s="301" t="s">
        <v>90</v>
      </c>
      <c r="D21" s="301"/>
      <c r="E21" s="301"/>
      <c r="F21" s="301"/>
      <c r="G21" s="301"/>
      <c r="H21" s="301"/>
      <c r="I21" s="66"/>
      <c r="J21" s="52"/>
    </row>
    <row r="22" spans="1:10" ht="18.75" customHeight="1">
      <c r="A22" s="293"/>
      <c r="B22" s="294"/>
      <c r="C22" s="301" t="s">
        <v>91</v>
      </c>
      <c r="D22" s="301"/>
      <c r="E22" s="301"/>
      <c r="F22" s="301"/>
      <c r="G22" s="301"/>
      <c r="H22" s="301"/>
      <c r="I22" s="66"/>
      <c r="J22" s="52"/>
    </row>
    <row r="23" spans="1:10" ht="18.75" customHeight="1">
      <c r="A23" s="293"/>
      <c r="B23" s="294"/>
      <c r="C23" s="301" t="s">
        <v>92</v>
      </c>
      <c r="D23" s="301"/>
      <c r="E23" s="301"/>
      <c r="F23" s="301"/>
      <c r="G23" s="301"/>
      <c r="H23" s="301"/>
      <c r="I23" s="66"/>
      <c r="J23" s="52"/>
    </row>
    <row r="24" spans="1:10" ht="18.75" customHeight="1">
      <c r="A24" s="293" t="s">
        <v>98</v>
      </c>
      <c r="B24" s="294"/>
      <c r="C24" s="301" t="s">
        <v>93</v>
      </c>
      <c r="D24" s="301"/>
      <c r="E24" s="301"/>
      <c r="F24" s="301"/>
      <c r="G24" s="301"/>
      <c r="H24" s="301"/>
      <c r="I24" s="66"/>
      <c r="J24" s="52"/>
    </row>
    <row r="25" spans="1:10" ht="18.75" customHeight="1">
      <c r="A25" s="293"/>
      <c r="B25" s="294"/>
      <c r="C25" s="301" t="s">
        <v>96</v>
      </c>
      <c r="D25" s="301"/>
      <c r="E25" s="301"/>
      <c r="F25" s="301"/>
      <c r="G25" s="301"/>
      <c r="H25" s="301"/>
      <c r="I25" s="66"/>
      <c r="J25" s="52"/>
    </row>
    <row r="26" spans="1:10" ht="18.75" customHeight="1">
      <c r="A26" s="293"/>
      <c r="B26" s="294"/>
      <c r="C26" s="301" t="s">
        <v>94</v>
      </c>
      <c r="D26" s="301"/>
      <c r="E26" s="301"/>
      <c r="F26" s="301"/>
      <c r="G26" s="301"/>
      <c r="H26" s="301"/>
      <c r="I26" s="66"/>
      <c r="J26" s="52"/>
    </row>
    <row r="27" spans="1:10" ht="18.75" customHeight="1">
      <c r="A27" s="293"/>
      <c r="B27" s="294"/>
      <c r="C27" s="301" t="s">
        <v>95</v>
      </c>
      <c r="D27" s="301"/>
      <c r="E27" s="301"/>
      <c r="F27" s="301"/>
      <c r="G27" s="301"/>
      <c r="H27" s="301"/>
      <c r="I27" s="66"/>
      <c r="J27" s="52"/>
    </row>
    <row r="28" spans="1:10" ht="18.75" customHeight="1" thickBot="1">
      <c r="A28" s="279" t="s">
        <v>104</v>
      </c>
      <c r="B28" s="280"/>
      <c r="C28" s="280"/>
      <c r="D28" s="280"/>
      <c r="E28" s="280"/>
      <c r="F28" s="280"/>
      <c r="G28" s="280"/>
      <c r="H28" s="281"/>
      <c r="I28" s="32">
        <f>IF(SUM(I18:I27)=0,"",SUM(I18:I27))</f>
      </c>
      <c r="J28" s="53" t="s">
        <v>60</v>
      </c>
    </row>
    <row r="29" spans="1:10" ht="18.75" customHeight="1">
      <c r="A29" s="276" t="s">
        <v>99</v>
      </c>
      <c r="B29" s="277"/>
      <c r="C29" s="277"/>
      <c r="D29" s="277"/>
      <c r="E29" s="277"/>
      <c r="F29" s="277"/>
      <c r="G29" s="277"/>
      <c r="H29" s="278"/>
      <c r="I29" s="239" t="s">
        <v>109</v>
      </c>
      <c r="J29" s="248"/>
    </row>
    <row r="30" spans="1:10" ht="18.75" customHeight="1">
      <c r="A30" s="81" t="s">
        <v>132</v>
      </c>
      <c r="B30" s="82"/>
      <c r="C30" s="82"/>
      <c r="D30" s="82"/>
      <c r="E30" s="82"/>
      <c r="F30" s="82"/>
      <c r="G30" s="82"/>
      <c r="H30" s="82"/>
      <c r="I30" s="305"/>
      <c r="J30" s="306"/>
    </row>
    <row r="31" spans="1:10" ht="37.5" customHeight="1" thickBot="1">
      <c r="A31" s="274" t="s">
        <v>110</v>
      </c>
      <c r="B31" s="275"/>
      <c r="C31" s="275"/>
      <c r="D31" s="275"/>
      <c r="E31" s="275"/>
      <c r="F31" s="275"/>
      <c r="G31" s="275"/>
      <c r="H31" s="275"/>
      <c r="I31" s="79"/>
      <c r="J31" s="54" t="s">
        <v>61</v>
      </c>
    </row>
    <row r="32" spans="1:10" ht="18.75" customHeight="1">
      <c r="A32" s="43" t="s">
        <v>111</v>
      </c>
      <c r="B32" s="44"/>
      <c r="C32" s="45"/>
      <c r="D32" s="46"/>
      <c r="E32" s="47"/>
      <c r="F32" s="46"/>
      <c r="G32" s="46"/>
      <c r="H32" s="48"/>
      <c r="I32" s="265" t="s">
        <v>116</v>
      </c>
      <c r="J32" s="286"/>
    </row>
    <row r="33" spans="1:10" ht="18" customHeight="1">
      <c r="A33" s="37"/>
      <c r="B33" s="38"/>
      <c r="C33" s="39"/>
      <c r="D33" s="17"/>
      <c r="E33" s="17"/>
      <c r="F33" s="50" t="s">
        <v>112</v>
      </c>
      <c r="G33" s="308" t="s">
        <v>114</v>
      </c>
      <c r="I33" s="271">
        <f>IF(OR(I14=0,I15=0),"",((I28*I15/I14)+I31)/I15)</f>
      </c>
      <c r="J33" s="40"/>
    </row>
    <row r="34" spans="1:10" ht="18" customHeight="1">
      <c r="A34" s="309" t="s">
        <v>113</v>
      </c>
      <c r="B34" s="310"/>
      <c r="C34" s="310"/>
      <c r="D34" s="310"/>
      <c r="E34" s="310"/>
      <c r="F34" s="11" t="s">
        <v>58</v>
      </c>
      <c r="G34" s="308"/>
      <c r="H34" s="17"/>
      <c r="I34" s="272"/>
      <c r="J34" s="40"/>
    </row>
    <row r="35" spans="1:10" ht="18" customHeight="1" thickBot="1">
      <c r="A35" s="311"/>
      <c r="B35" s="312"/>
      <c r="C35" s="312"/>
      <c r="D35" s="312"/>
      <c r="E35" s="312"/>
      <c r="F35" s="270" t="s">
        <v>59</v>
      </c>
      <c r="G35" s="270"/>
      <c r="H35" s="49"/>
      <c r="I35" s="273"/>
      <c r="J35" s="42"/>
    </row>
    <row r="36" spans="1:10" ht="6" customHeight="1">
      <c r="A36" s="41"/>
      <c r="B36" s="41"/>
      <c r="C36" s="41"/>
      <c r="D36" s="41"/>
      <c r="E36" s="41"/>
      <c r="F36" s="11"/>
      <c r="G36" s="11"/>
      <c r="H36" s="55"/>
      <c r="I36" s="56"/>
      <c r="J36" s="25"/>
    </row>
    <row r="37" spans="1:10" ht="18" customHeight="1">
      <c r="A37" s="57" t="s">
        <v>115</v>
      </c>
      <c r="B37" s="41"/>
      <c r="C37" s="307"/>
      <c r="D37" s="307"/>
      <c r="E37" s="307"/>
      <c r="F37" s="307"/>
      <c r="G37" s="307"/>
      <c r="H37" s="307"/>
      <c r="I37" s="307"/>
      <c r="J37" s="307"/>
    </row>
    <row r="38" spans="1:10" ht="18" customHeight="1">
      <c r="A38" s="307"/>
      <c r="B38" s="307"/>
      <c r="C38" s="307"/>
      <c r="D38" s="307"/>
      <c r="E38" s="307"/>
      <c r="F38" s="307"/>
      <c r="G38" s="307"/>
      <c r="H38" s="307"/>
      <c r="I38" s="307"/>
      <c r="J38" s="307"/>
    </row>
    <row r="39" spans="1:10" ht="18" customHeight="1">
      <c r="A39" s="304"/>
      <c r="B39" s="304"/>
      <c r="C39" s="304"/>
      <c r="D39" s="304"/>
      <c r="E39" s="304"/>
      <c r="F39" s="304"/>
      <c r="G39" s="304"/>
      <c r="H39" s="304"/>
      <c r="I39" s="304"/>
      <c r="J39" s="304"/>
    </row>
    <row r="40" spans="1:10" ht="18" customHeight="1">
      <c r="A40" s="304"/>
      <c r="B40" s="304"/>
      <c r="C40" s="304"/>
      <c r="D40" s="304"/>
      <c r="E40" s="304"/>
      <c r="F40" s="304"/>
      <c r="G40" s="304"/>
      <c r="H40" s="304"/>
      <c r="I40" s="304"/>
      <c r="J40" s="304"/>
    </row>
    <row r="42" spans="1:10" ht="14.25">
      <c r="A42" s="58" t="s">
        <v>129</v>
      </c>
      <c r="B42" s="168"/>
      <c r="C42" s="168"/>
      <c r="D42" s="36" t="s">
        <v>44</v>
      </c>
      <c r="E42" s="302"/>
      <c r="F42" s="302"/>
      <c r="G42" s="36"/>
      <c r="H42" s="6" t="s">
        <v>82</v>
      </c>
      <c r="I42" s="173"/>
      <c r="J42" s="173"/>
    </row>
    <row r="44" ht="14.25">
      <c r="A44" s="8"/>
    </row>
    <row r="45" spans="2:12" ht="14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0" ht="14.25">
      <c r="A46" s="117"/>
      <c r="B46" s="8"/>
      <c r="C46" s="8"/>
      <c r="D46" s="8"/>
      <c r="E46" s="8"/>
      <c r="F46" s="8"/>
      <c r="G46" s="8"/>
      <c r="H46" s="8"/>
      <c r="I46" s="8"/>
      <c r="J46" s="8"/>
    </row>
    <row r="47" spans="1:8" ht="14.25">
      <c r="A47" s="8"/>
      <c r="C47" s="8"/>
      <c r="D47" s="8"/>
      <c r="E47" s="8"/>
      <c r="F47" s="8"/>
      <c r="G47" s="8"/>
      <c r="H47" s="8"/>
    </row>
    <row r="48" spans="1:10" ht="14.25">
      <c r="A48" s="8"/>
      <c r="C48" s="8"/>
      <c r="D48" s="8"/>
      <c r="E48" s="8"/>
      <c r="F48" s="8"/>
      <c r="G48" s="8"/>
      <c r="H48" s="8"/>
      <c r="J48" s="8"/>
    </row>
  </sheetData>
  <sheetProtection password="893D" sheet="1" objects="1" formatCells="0" insertRows="0"/>
  <mergeCells count="43">
    <mergeCell ref="I32:J32"/>
    <mergeCell ref="A38:J38"/>
    <mergeCell ref="C37:J37"/>
    <mergeCell ref="C23:H23"/>
    <mergeCell ref="C26:H26"/>
    <mergeCell ref="C25:H25"/>
    <mergeCell ref="C19:H19"/>
    <mergeCell ref="C21:H21"/>
    <mergeCell ref="C20:H20"/>
    <mergeCell ref="G33:G34"/>
    <mergeCell ref="A34:E35"/>
    <mergeCell ref="E11:J11"/>
    <mergeCell ref="I42:J42"/>
    <mergeCell ref="E42:F42"/>
    <mergeCell ref="B42:C42"/>
    <mergeCell ref="C18:H18"/>
    <mergeCell ref="A40:J40"/>
    <mergeCell ref="A39:J39"/>
    <mergeCell ref="C24:H24"/>
    <mergeCell ref="I29:J30"/>
    <mergeCell ref="C22:H22"/>
    <mergeCell ref="A18:B23"/>
    <mergeCell ref="A24:B27"/>
    <mergeCell ref="A14:H14"/>
    <mergeCell ref="A15:H15"/>
    <mergeCell ref="A16:H16"/>
    <mergeCell ref="C27:H27"/>
    <mergeCell ref="E6:J6"/>
    <mergeCell ref="E7:J7"/>
    <mergeCell ref="E8:J8"/>
    <mergeCell ref="E9:J9"/>
    <mergeCell ref="E10:J10"/>
    <mergeCell ref="A3:J3"/>
    <mergeCell ref="F35:G35"/>
    <mergeCell ref="I33:I35"/>
    <mergeCell ref="A31:H31"/>
    <mergeCell ref="A29:H29"/>
    <mergeCell ref="A28:H28"/>
    <mergeCell ref="A2:J2"/>
    <mergeCell ref="A13:H13"/>
    <mergeCell ref="A17:H17"/>
    <mergeCell ref="I13:J13"/>
    <mergeCell ref="I17:J17"/>
  </mergeCells>
  <printOptions/>
  <pageMargins left="0.5511811023622047" right="0.5511811023622047" top="0.1968503937007874" bottom="0.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K34" sqref="K34"/>
    </sheetView>
  </sheetViews>
  <sheetFormatPr defaultColWidth="11.421875" defaultRowHeight="12.75"/>
  <cols>
    <col min="1" max="1" width="2.421875" style="0" customWidth="1"/>
    <col min="2" max="8" width="6.57421875" style="0" customWidth="1"/>
    <col min="9" max="9" width="2.421875" style="0" customWidth="1"/>
    <col min="10" max="16" width="6.57421875" style="0" customWidth="1"/>
    <col min="17" max="17" width="2.421875" style="0" customWidth="1"/>
    <col min="18" max="24" width="6.57421875" style="0" customWidth="1"/>
  </cols>
  <sheetData>
    <row r="1" spans="2:24" s="85" customFormat="1" ht="52.5" customHeight="1">
      <c r="B1" s="317" t="s">
        <v>149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2:24" s="85" customFormat="1" ht="18" customHeight="1">
      <c r="B2" s="318" t="str">
        <f>CONCATENATE("AOUT ",B39)</f>
        <v>AOUT 2016</v>
      </c>
      <c r="C2" s="319"/>
      <c r="D2" s="319"/>
      <c r="E2" s="319"/>
      <c r="F2" s="319"/>
      <c r="G2" s="319"/>
      <c r="H2" s="320"/>
      <c r="I2" s="11"/>
      <c r="J2" s="321" t="str">
        <f>CONCATENATE("SEPTEMBRE ",B39)</f>
        <v>SEPTEMBRE 2016</v>
      </c>
      <c r="K2" s="322"/>
      <c r="L2" s="322"/>
      <c r="M2" s="322"/>
      <c r="N2" s="322"/>
      <c r="O2" s="322"/>
      <c r="P2" s="323"/>
      <c r="Q2" s="11"/>
      <c r="R2" s="321" t="str">
        <f>CONCATENATE("OCTOBRE ",B39)</f>
        <v>OCTOBRE 2016</v>
      </c>
      <c r="S2" s="322"/>
      <c r="T2" s="322"/>
      <c r="U2" s="322"/>
      <c r="V2" s="322"/>
      <c r="W2" s="322"/>
      <c r="X2" s="323"/>
    </row>
    <row r="3" spans="2:24" ht="15.75" customHeight="1">
      <c r="B3" s="86" t="s">
        <v>150</v>
      </c>
      <c r="C3" s="87" t="s">
        <v>151</v>
      </c>
      <c r="D3" s="87" t="s">
        <v>152</v>
      </c>
      <c r="E3" s="87" t="s">
        <v>153</v>
      </c>
      <c r="F3" s="87" t="s">
        <v>154</v>
      </c>
      <c r="G3" s="87" t="s">
        <v>155</v>
      </c>
      <c r="H3" s="88" t="s">
        <v>156</v>
      </c>
      <c r="I3" s="89"/>
      <c r="J3" s="86" t="s">
        <v>150</v>
      </c>
      <c r="K3" s="87" t="s">
        <v>151</v>
      </c>
      <c r="L3" s="87" t="s">
        <v>152</v>
      </c>
      <c r="M3" s="87" t="s">
        <v>153</v>
      </c>
      <c r="N3" s="87" t="s">
        <v>154</v>
      </c>
      <c r="O3" s="87" t="s">
        <v>155</v>
      </c>
      <c r="P3" s="88" t="s">
        <v>156</v>
      </c>
      <c r="Q3" s="89"/>
      <c r="R3" s="86" t="s">
        <v>150</v>
      </c>
      <c r="S3" s="87" t="s">
        <v>151</v>
      </c>
      <c r="T3" s="87" t="s">
        <v>152</v>
      </c>
      <c r="U3" s="87" t="s">
        <v>153</v>
      </c>
      <c r="V3" s="87" t="s">
        <v>154</v>
      </c>
      <c r="W3" s="87" t="s">
        <v>155</v>
      </c>
      <c r="X3" s="88" t="s">
        <v>156</v>
      </c>
    </row>
    <row r="4" spans="1:24" ht="14.25">
      <c r="A4" s="90"/>
      <c r="B4" s="91">
        <v>1</v>
      </c>
      <c r="C4" s="92">
        <f aca="true" t="shared" si="0" ref="C4:H7">B4+1</f>
        <v>2</v>
      </c>
      <c r="D4" s="92">
        <f t="shared" si="0"/>
        <v>3</v>
      </c>
      <c r="E4" s="92">
        <f t="shared" si="0"/>
        <v>4</v>
      </c>
      <c r="F4" s="92">
        <f t="shared" si="0"/>
        <v>5</v>
      </c>
      <c r="G4" s="92">
        <f t="shared" si="0"/>
        <v>6</v>
      </c>
      <c r="H4" s="93">
        <f t="shared" si="0"/>
        <v>7</v>
      </c>
      <c r="I4" s="94">
        <v>3</v>
      </c>
      <c r="J4" s="95"/>
      <c r="K4" s="96"/>
      <c r="L4" s="96"/>
      <c r="M4" s="96">
        <v>1</v>
      </c>
      <c r="N4" s="96">
        <f aca="true" t="shared" si="1" ref="K4:P8">M4+1</f>
        <v>2</v>
      </c>
      <c r="O4" s="96">
        <f t="shared" si="1"/>
        <v>3</v>
      </c>
      <c r="P4" s="97">
        <f t="shared" si="1"/>
        <v>4</v>
      </c>
      <c r="Q4" s="94"/>
      <c r="R4" s="91">
        <v>3</v>
      </c>
      <c r="S4" s="92">
        <f>R4+1</f>
        <v>4</v>
      </c>
      <c r="T4" s="92">
        <f>S4+1</f>
        <v>5</v>
      </c>
      <c r="U4" s="92">
        <f>T4+1</f>
        <v>6</v>
      </c>
      <c r="V4" s="92">
        <f>U4+1</f>
        <v>7</v>
      </c>
      <c r="W4" s="92">
        <f>V4+1</f>
        <v>8</v>
      </c>
      <c r="X4" s="93">
        <f aca="true" t="shared" si="2" ref="T4:X7">W4+1</f>
        <v>9</v>
      </c>
    </row>
    <row r="5" spans="1:24" ht="14.25">
      <c r="A5" s="90"/>
      <c r="B5" s="91">
        <f>H4+1</f>
        <v>8</v>
      </c>
      <c r="C5" s="92">
        <f t="shared" si="0"/>
        <v>9</v>
      </c>
      <c r="D5" s="92">
        <f t="shared" si="0"/>
        <v>10</v>
      </c>
      <c r="E5" s="92">
        <f t="shared" si="0"/>
        <v>11</v>
      </c>
      <c r="F5" s="92">
        <f t="shared" si="0"/>
        <v>12</v>
      </c>
      <c r="G5" s="92">
        <f t="shared" si="0"/>
        <v>13</v>
      </c>
      <c r="H5" s="93">
        <f t="shared" si="0"/>
        <v>14</v>
      </c>
      <c r="I5" s="94">
        <v>4</v>
      </c>
      <c r="J5" s="95">
        <f>P4+1</f>
        <v>5</v>
      </c>
      <c r="K5" s="96">
        <f t="shared" si="1"/>
        <v>6</v>
      </c>
      <c r="L5" s="96">
        <f t="shared" si="1"/>
        <v>7</v>
      </c>
      <c r="M5" s="96">
        <f t="shared" si="1"/>
        <v>8</v>
      </c>
      <c r="N5" s="96">
        <f t="shared" si="1"/>
        <v>9</v>
      </c>
      <c r="O5" s="96">
        <f t="shared" si="1"/>
        <v>10</v>
      </c>
      <c r="P5" s="97">
        <f t="shared" si="1"/>
        <v>11</v>
      </c>
      <c r="Q5" s="94"/>
      <c r="R5" s="91">
        <f>X4+1</f>
        <v>10</v>
      </c>
      <c r="S5" s="92">
        <f>R5+1</f>
        <v>11</v>
      </c>
      <c r="T5" s="92">
        <f t="shared" si="2"/>
        <v>12</v>
      </c>
      <c r="U5" s="92">
        <f t="shared" si="2"/>
        <v>13</v>
      </c>
      <c r="V5" s="92">
        <f t="shared" si="2"/>
        <v>14</v>
      </c>
      <c r="W5" s="92">
        <f t="shared" si="2"/>
        <v>15</v>
      </c>
      <c r="X5" s="93">
        <f t="shared" si="2"/>
        <v>16</v>
      </c>
    </row>
    <row r="6" spans="1:24" ht="14.25">
      <c r="A6" s="90">
        <v>1</v>
      </c>
      <c r="B6" s="91">
        <f>H5+1</f>
        <v>15</v>
      </c>
      <c r="C6" s="96">
        <v>9</v>
      </c>
      <c r="D6" s="96">
        <f t="shared" si="0"/>
        <v>10</v>
      </c>
      <c r="E6" s="98">
        <f t="shared" si="0"/>
        <v>11</v>
      </c>
      <c r="F6" s="98">
        <f t="shared" si="0"/>
        <v>12</v>
      </c>
      <c r="G6" s="96">
        <f t="shared" si="0"/>
        <v>13</v>
      </c>
      <c r="H6" s="97">
        <f t="shared" si="0"/>
        <v>14</v>
      </c>
      <c r="I6" s="99">
        <v>5</v>
      </c>
      <c r="J6" s="95">
        <f>P5+1</f>
        <v>12</v>
      </c>
      <c r="K6" s="96">
        <f t="shared" si="1"/>
        <v>13</v>
      </c>
      <c r="L6" s="96">
        <f t="shared" si="1"/>
        <v>14</v>
      </c>
      <c r="M6" s="96">
        <f t="shared" si="1"/>
        <v>15</v>
      </c>
      <c r="N6" s="96">
        <f t="shared" si="1"/>
        <v>16</v>
      </c>
      <c r="O6" s="96">
        <f t="shared" si="1"/>
        <v>17</v>
      </c>
      <c r="P6" s="97">
        <f t="shared" si="1"/>
        <v>18</v>
      </c>
      <c r="Q6" s="94">
        <v>8</v>
      </c>
      <c r="R6" s="100">
        <f>X5+1</f>
        <v>17</v>
      </c>
      <c r="S6" s="98">
        <f>R6+1</f>
        <v>18</v>
      </c>
      <c r="T6" s="98">
        <f t="shared" si="2"/>
        <v>19</v>
      </c>
      <c r="U6" s="98">
        <f t="shared" si="2"/>
        <v>20</v>
      </c>
      <c r="V6" s="98">
        <f t="shared" si="2"/>
        <v>21</v>
      </c>
      <c r="W6" s="98">
        <f t="shared" si="2"/>
        <v>22</v>
      </c>
      <c r="X6" s="101">
        <f t="shared" si="2"/>
        <v>23</v>
      </c>
    </row>
    <row r="7" spans="1:24" ht="14.25">
      <c r="A7" s="90">
        <v>2</v>
      </c>
      <c r="B7" s="95">
        <f>H6+1</f>
        <v>15</v>
      </c>
      <c r="C7" s="96">
        <f t="shared" si="0"/>
        <v>16</v>
      </c>
      <c r="D7" s="96">
        <f t="shared" si="0"/>
        <v>17</v>
      </c>
      <c r="E7" s="96">
        <f t="shared" si="0"/>
        <v>18</v>
      </c>
      <c r="F7" s="96">
        <f t="shared" si="0"/>
        <v>19</v>
      </c>
      <c r="G7" s="96">
        <f t="shared" si="0"/>
        <v>20</v>
      </c>
      <c r="H7" s="97">
        <f t="shared" si="0"/>
        <v>21</v>
      </c>
      <c r="I7" s="94">
        <v>6</v>
      </c>
      <c r="J7" s="95">
        <f>P6+1</f>
        <v>19</v>
      </c>
      <c r="K7" s="96">
        <f t="shared" si="1"/>
        <v>20</v>
      </c>
      <c r="L7" s="96">
        <f t="shared" si="1"/>
        <v>21</v>
      </c>
      <c r="M7" s="96">
        <f t="shared" si="1"/>
        <v>22</v>
      </c>
      <c r="N7" s="96">
        <f t="shared" si="1"/>
        <v>23</v>
      </c>
      <c r="O7" s="96">
        <f t="shared" si="1"/>
        <v>24</v>
      </c>
      <c r="P7" s="97">
        <f t="shared" si="1"/>
        <v>25</v>
      </c>
      <c r="Q7" s="99">
        <v>9</v>
      </c>
      <c r="R7" s="100">
        <f>X6+1</f>
        <v>24</v>
      </c>
      <c r="S7" s="98">
        <f>R7+1</f>
        <v>25</v>
      </c>
      <c r="T7" s="98">
        <f t="shared" si="2"/>
        <v>26</v>
      </c>
      <c r="U7" s="98">
        <f t="shared" si="2"/>
        <v>27</v>
      </c>
      <c r="V7" s="98">
        <f t="shared" si="2"/>
        <v>28</v>
      </c>
      <c r="W7" s="98">
        <f t="shared" si="2"/>
        <v>29</v>
      </c>
      <c r="X7" s="101">
        <f t="shared" si="2"/>
        <v>30</v>
      </c>
    </row>
    <row r="8" spans="1:24" ht="14.25">
      <c r="A8" s="90">
        <v>3</v>
      </c>
      <c r="B8" s="102">
        <f>H7+1</f>
        <v>22</v>
      </c>
      <c r="C8" s="103">
        <f>B8+1</f>
        <v>23</v>
      </c>
      <c r="D8" s="103">
        <f>C8+1</f>
        <v>24</v>
      </c>
      <c r="E8" s="103"/>
      <c r="F8" s="103"/>
      <c r="G8" s="103"/>
      <c r="H8" s="104"/>
      <c r="I8" s="94">
        <v>7</v>
      </c>
      <c r="J8" s="102">
        <f>P7+1</f>
        <v>26</v>
      </c>
      <c r="K8" s="103">
        <f>J8+1</f>
        <v>27</v>
      </c>
      <c r="L8" s="103">
        <f>K8+1</f>
        <v>28</v>
      </c>
      <c r="M8" s="103">
        <f t="shared" si="1"/>
        <v>29</v>
      </c>
      <c r="N8" s="103">
        <f t="shared" si="1"/>
        <v>30</v>
      </c>
      <c r="O8" s="103"/>
      <c r="P8" s="104"/>
      <c r="Q8" s="94">
        <v>10</v>
      </c>
      <c r="R8" s="102">
        <f>X7+1</f>
        <v>31</v>
      </c>
      <c r="S8" s="103"/>
      <c r="T8" s="103"/>
      <c r="U8" s="103"/>
      <c r="V8" s="103"/>
      <c r="W8" s="103"/>
      <c r="X8" s="104"/>
    </row>
    <row r="9" spans="1:24" ht="12.75">
      <c r="A9" s="90"/>
      <c r="B9" s="17"/>
      <c r="C9" s="17"/>
      <c r="D9" s="17"/>
      <c r="E9" s="17"/>
      <c r="F9" s="17"/>
      <c r="G9" s="17"/>
      <c r="H9" s="17"/>
      <c r="I9" s="94"/>
      <c r="J9" s="17"/>
      <c r="K9" s="17"/>
      <c r="L9" s="17"/>
      <c r="M9" s="17"/>
      <c r="N9" s="17"/>
      <c r="O9" s="17"/>
      <c r="P9" s="17"/>
      <c r="Q9" s="94"/>
      <c r="R9" s="17"/>
      <c r="S9" s="17"/>
      <c r="T9" s="17"/>
      <c r="U9" s="17"/>
      <c r="V9" s="17"/>
      <c r="W9" s="17"/>
      <c r="X9" s="17"/>
    </row>
    <row r="10" spans="1:24" s="85" customFormat="1" ht="18" customHeight="1">
      <c r="A10" s="90"/>
      <c r="B10" s="321" t="str">
        <f>CONCATENATE("NOVEMBRE ",B39)</f>
        <v>NOVEMBRE 2016</v>
      </c>
      <c r="C10" s="322"/>
      <c r="D10" s="322"/>
      <c r="E10" s="322"/>
      <c r="F10" s="322"/>
      <c r="G10" s="322"/>
      <c r="H10" s="323"/>
      <c r="I10" s="94"/>
      <c r="J10" s="314" t="str">
        <f>CONCATENATE("DECEMBRE ",B39)</f>
        <v>DECEMBRE 2016</v>
      </c>
      <c r="K10" s="315"/>
      <c r="L10" s="315"/>
      <c r="M10" s="315"/>
      <c r="N10" s="315"/>
      <c r="O10" s="315"/>
      <c r="P10" s="316"/>
      <c r="Q10" s="94"/>
      <c r="R10" s="314" t="str">
        <f>CONCATENATE("JANVIER ",B40)</f>
        <v>JANVIER 2017</v>
      </c>
      <c r="S10" s="315"/>
      <c r="T10" s="315"/>
      <c r="U10" s="315"/>
      <c r="V10" s="315"/>
      <c r="W10" s="315"/>
      <c r="X10" s="316"/>
    </row>
    <row r="11" spans="1:24" ht="15.75" customHeight="1">
      <c r="A11" s="90"/>
      <c r="B11" s="86" t="s">
        <v>150</v>
      </c>
      <c r="C11" s="87" t="s">
        <v>151</v>
      </c>
      <c r="D11" s="87" t="s">
        <v>152</v>
      </c>
      <c r="E11" s="87" t="s">
        <v>153</v>
      </c>
      <c r="F11" s="87" t="s">
        <v>154</v>
      </c>
      <c r="G11" s="87" t="s">
        <v>155</v>
      </c>
      <c r="H11" s="88" t="s">
        <v>156</v>
      </c>
      <c r="I11" s="94"/>
      <c r="J11" s="86" t="s">
        <v>150</v>
      </c>
      <c r="K11" s="87" t="s">
        <v>151</v>
      </c>
      <c r="L11" s="87" t="s">
        <v>152</v>
      </c>
      <c r="M11" s="87" t="s">
        <v>153</v>
      </c>
      <c r="N11" s="87" t="s">
        <v>154</v>
      </c>
      <c r="O11" s="87" t="s">
        <v>155</v>
      </c>
      <c r="P11" s="88" t="s">
        <v>156</v>
      </c>
      <c r="Q11" s="94"/>
      <c r="R11" s="86" t="s">
        <v>150</v>
      </c>
      <c r="S11" s="87" t="s">
        <v>151</v>
      </c>
      <c r="T11" s="87" t="s">
        <v>152</v>
      </c>
      <c r="U11" s="87" t="s">
        <v>153</v>
      </c>
      <c r="V11" s="87" t="s">
        <v>154</v>
      </c>
      <c r="W11" s="87" t="s">
        <v>155</v>
      </c>
      <c r="X11" s="88" t="s">
        <v>156</v>
      </c>
    </row>
    <row r="12" spans="1:24" ht="14.25">
      <c r="A12" s="90">
        <v>10</v>
      </c>
      <c r="B12" s="100"/>
      <c r="C12" s="92">
        <v>1</v>
      </c>
      <c r="D12" s="98">
        <f aca="true" t="shared" si="3" ref="C12:H15">C12+1</f>
        <v>2</v>
      </c>
      <c r="E12" s="98">
        <f t="shared" si="3"/>
        <v>3</v>
      </c>
      <c r="F12" s="98">
        <f t="shared" si="3"/>
        <v>4</v>
      </c>
      <c r="G12" s="98">
        <f t="shared" si="3"/>
        <v>5</v>
      </c>
      <c r="H12" s="101">
        <f t="shared" si="3"/>
        <v>6</v>
      </c>
      <c r="I12" s="94">
        <v>14</v>
      </c>
      <c r="J12" s="95"/>
      <c r="K12" s="96"/>
      <c r="L12" s="96"/>
      <c r="M12" s="96">
        <v>1</v>
      </c>
      <c r="N12" s="96">
        <f aca="true" t="shared" si="4" ref="K12:P16">M12+1</f>
        <v>2</v>
      </c>
      <c r="O12" s="96">
        <f t="shared" si="4"/>
        <v>3</v>
      </c>
      <c r="P12" s="97">
        <f t="shared" si="4"/>
        <v>4</v>
      </c>
      <c r="Q12" s="94"/>
      <c r="R12" s="91">
        <v>2</v>
      </c>
      <c r="S12" s="92">
        <f aca="true" t="shared" si="5" ref="S12:X16">R12+1</f>
        <v>3</v>
      </c>
      <c r="T12" s="92">
        <f t="shared" si="5"/>
        <v>4</v>
      </c>
      <c r="U12" s="92">
        <f t="shared" si="5"/>
        <v>5</v>
      </c>
      <c r="V12" s="92">
        <f t="shared" si="5"/>
        <v>6</v>
      </c>
      <c r="W12" s="92">
        <f t="shared" si="5"/>
        <v>7</v>
      </c>
      <c r="X12" s="93">
        <f t="shared" si="5"/>
        <v>8</v>
      </c>
    </row>
    <row r="13" spans="1:24" ht="14.25">
      <c r="A13" s="90">
        <f>A12+1</f>
        <v>11</v>
      </c>
      <c r="B13" s="100">
        <f>H12+1</f>
        <v>7</v>
      </c>
      <c r="C13" s="98">
        <f t="shared" si="3"/>
        <v>8</v>
      </c>
      <c r="D13" s="98">
        <f t="shared" si="3"/>
        <v>9</v>
      </c>
      <c r="E13" s="98">
        <f t="shared" si="3"/>
        <v>10</v>
      </c>
      <c r="F13" s="98">
        <f t="shared" si="3"/>
        <v>11</v>
      </c>
      <c r="G13" s="98">
        <f t="shared" si="3"/>
        <v>12</v>
      </c>
      <c r="H13" s="101">
        <f t="shared" si="3"/>
        <v>13</v>
      </c>
      <c r="I13" s="94">
        <f>I12+1</f>
        <v>15</v>
      </c>
      <c r="J13" s="95">
        <f>P12+1</f>
        <v>5</v>
      </c>
      <c r="K13" s="96">
        <f t="shared" si="4"/>
        <v>6</v>
      </c>
      <c r="L13" s="96">
        <f t="shared" si="4"/>
        <v>7</v>
      </c>
      <c r="M13" s="96">
        <f t="shared" si="4"/>
        <v>8</v>
      </c>
      <c r="N13" s="96">
        <f t="shared" si="4"/>
        <v>9</v>
      </c>
      <c r="O13" s="96">
        <f t="shared" si="4"/>
        <v>10</v>
      </c>
      <c r="P13" s="97">
        <f t="shared" si="4"/>
        <v>11</v>
      </c>
      <c r="Q13" s="94">
        <v>18</v>
      </c>
      <c r="R13" s="100">
        <f>X12+1</f>
        <v>9</v>
      </c>
      <c r="S13" s="98">
        <f t="shared" si="5"/>
        <v>10</v>
      </c>
      <c r="T13" s="98">
        <f t="shared" si="5"/>
        <v>11</v>
      </c>
      <c r="U13" s="98">
        <f t="shared" si="5"/>
        <v>12</v>
      </c>
      <c r="V13" s="98">
        <f t="shared" si="5"/>
        <v>13</v>
      </c>
      <c r="W13" s="98">
        <f t="shared" si="5"/>
        <v>14</v>
      </c>
      <c r="X13" s="101">
        <f t="shared" si="5"/>
        <v>15</v>
      </c>
    </row>
    <row r="14" spans="1:24" ht="14.25">
      <c r="A14" s="90">
        <f>A13+1</f>
        <v>12</v>
      </c>
      <c r="B14" s="95">
        <f>H13+1</f>
        <v>14</v>
      </c>
      <c r="C14" s="96">
        <f t="shared" si="3"/>
        <v>15</v>
      </c>
      <c r="D14" s="96">
        <f t="shared" si="3"/>
        <v>16</v>
      </c>
      <c r="E14" s="96">
        <f t="shared" si="3"/>
        <v>17</v>
      </c>
      <c r="F14" s="96">
        <f t="shared" si="3"/>
        <v>18</v>
      </c>
      <c r="G14" s="96">
        <f t="shared" si="3"/>
        <v>19</v>
      </c>
      <c r="H14" s="97">
        <f t="shared" si="3"/>
        <v>20</v>
      </c>
      <c r="I14" s="94">
        <f>I13+1</f>
        <v>16</v>
      </c>
      <c r="J14" s="100">
        <f>P13+1</f>
        <v>12</v>
      </c>
      <c r="K14" s="98">
        <f t="shared" si="4"/>
        <v>13</v>
      </c>
      <c r="L14" s="98">
        <f t="shared" si="4"/>
        <v>14</v>
      </c>
      <c r="M14" s="98">
        <f t="shared" si="4"/>
        <v>15</v>
      </c>
      <c r="N14" s="98">
        <f t="shared" si="4"/>
        <v>16</v>
      </c>
      <c r="O14" s="98">
        <f t="shared" si="4"/>
        <v>17</v>
      </c>
      <c r="P14" s="101">
        <f t="shared" si="4"/>
        <v>18</v>
      </c>
      <c r="Q14" s="94">
        <v>19</v>
      </c>
      <c r="R14" s="95">
        <f>X13+1</f>
        <v>16</v>
      </c>
      <c r="S14" s="96">
        <f t="shared" si="5"/>
        <v>17</v>
      </c>
      <c r="T14" s="96">
        <f t="shared" si="5"/>
        <v>18</v>
      </c>
      <c r="U14" s="96">
        <f t="shared" si="5"/>
        <v>19</v>
      </c>
      <c r="V14" s="96">
        <f t="shared" si="5"/>
        <v>20</v>
      </c>
      <c r="W14" s="96">
        <f t="shared" si="5"/>
        <v>21</v>
      </c>
      <c r="X14" s="97">
        <f t="shared" si="5"/>
        <v>22</v>
      </c>
    </row>
    <row r="15" spans="1:24" ht="14.25">
      <c r="A15" s="90">
        <f>A14+1</f>
        <v>13</v>
      </c>
      <c r="B15" s="95">
        <f>H14+1</f>
        <v>21</v>
      </c>
      <c r="C15" s="96">
        <f t="shared" si="3"/>
        <v>22</v>
      </c>
      <c r="D15" s="96">
        <f t="shared" si="3"/>
        <v>23</v>
      </c>
      <c r="E15" s="96">
        <f t="shared" si="3"/>
        <v>24</v>
      </c>
      <c r="F15" s="96">
        <f t="shared" si="3"/>
        <v>25</v>
      </c>
      <c r="G15" s="96">
        <f>F15+1</f>
        <v>26</v>
      </c>
      <c r="H15" s="97">
        <f>G15+1</f>
        <v>27</v>
      </c>
      <c r="I15" s="94">
        <f>I14+1</f>
        <v>17</v>
      </c>
      <c r="J15" s="100">
        <f>P14+1</f>
        <v>19</v>
      </c>
      <c r="K15" s="98">
        <f t="shared" si="4"/>
        <v>20</v>
      </c>
      <c r="L15" s="98">
        <f t="shared" si="4"/>
        <v>21</v>
      </c>
      <c r="M15" s="98">
        <f t="shared" si="4"/>
        <v>22</v>
      </c>
      <c r="N15" s="98">
        <f t="shared" si="4"/>
        <v>23</v>
      </c>
      <c r="O15" s="98">
        <f t="shared" si="4"/>
        <v>24</v>
      </c>
      <c r="P15" s="101">
        <f t="shared" si="4"/>
        <v>25</v>
      </c>
      <c r="Q15" s="94">
        <f>Q14+1</f>
        <v>20</v>
      </c>
      <c r="R15" s="95">
        <f>X14+1</f>
        <v>23</v>
      </c>
      <c r="S15" s="96">
        <f t="shared" si="5"/>
        <v>24</v>
      </c>
      <c r="T15" s="96">
        <f t="shared" si="5"/>
        <v>25</v>
      </c>
      <c r="U15" s="96">
        <f t="shared" si="5"/>
        <v>26</v>
      </c>
      <c r="V15" s="96">
        <f t="shared" si="5"/>
        <v>27</v>
      </c>
      <c r="W15" s="96">
        <f t="shared" si="5"/>
        <v>28</v>
      </c>
      <c r="X15" s="97">
        <f t="shared" si="5"/>
        <v>29</v>
      </c>
    </row>
    <row r="16" spans="1:24" ht="14.25">
      <c r="A16" s="90">
        <f>A15+1</f>
        <v>14</v>
      </c>
      <c r="B16" s="102">
        <f>H15+1</f>
        <v>28</v>
      </c>
      <c r="C16" s="103">
        <f>B16+1</f>
        <v>29</v>
      </c>
      <c r="D16" s="103">
        <f>C16+1</f>
        <v>30</v>
      </c>
      <c r="E16" s="103"/>
      <c r="F16" s="103"/>
      <c r="G16" s="103"/>
      <c r="H16" s="104"/>
      <c r="I16" s="94"/>
      <c r="J16" s="105">
        <f>P15+1</f>
        <v>26</v>
      </c>
      <c r="K16" s="106">
        <f>J16+1</f>
        <v>27</v>
      </c>
      <c r="L16" s="106">
        <f t="shared" si="4"/>
        <v>28</v>
      </c>
      <c r="M16" s="106">
        <f t="shared" si="4"/>
        <v>29</v>
      </c>
      <c r="N16" s="106">
        <f>M16+1</f>
        <v>30</v>
      </c>
      <c r="O16" s="106">
        <f>N16+1</f>
        <v>31</v>
      </c>
      <c r="P16" s="107"/>
      <c r="Q16" s="94">
        <f>Q15+1</f>
        <v>21</v>
      </c>
      <c r="R16" s="102">
        <f>X15+1</f>
        <v>30</v>
      </c>
      <c r="S16" s="103">
        <f t="shared" si="5"/>
        <v>31</v>
      </c>
      <c r="T16" s="103"/>
      <c r="U16" s="103"/>
      <c r="V16" s="103"/>
      <c r="W16" s="103"/>
      <c r="X16" s="104"/>
    </row>
    <row r="17" spans="1:24" ht="12.75">
      <c r="A17" s="90"/>
      <c r="B17" s="17"/>
      <c r="C17" s="17"/>
      <c r="D17" s="17"/>
      <c r="E17" s="17"/>
      <c r="F17" s="17"/>
      <c r="G17" s="17"/>
      <c r="H17" s="17"/>
      <c r="I17" s="94"/>
      <c r="J17" s="17"/>
      <c r="K17" s="17"/>
      <c r="L17" s="17"/>
      <c r="M17" s="17"/>
      <c r="N17" s="17"/>
      <c r="O17" s="17"/>
      <c r="P17" s="17"/>
      <c r="Q17" s="94"/>
      <c r="R17" s="17"/>
      <c r="S17" s="17"/>
      <c r="T17" s="17"/>
      <c r="U17" s="17"/>
      <c r="V17" s="17"/>
      <c r="W17" s="17"/>
      <c r="X17" s="17"/>
    </row>
    <row r="18" spans="1:24" s="85" customFormat="1" ht="18" customHeight="1">
      <c r="A18" s="90"/>
      <c r="B18" s="314" t="str">
        <f>CONCATENATE("FEVRIER ",B40)</f>
        <v>FEVRIER 2017</v>
      </c>
      <c r="C18" s="315"/>
      <c r="D18" s="315"/>
      <c r="E18" s="315"/>
      <c r="F18" s="315"/>
      <c r="G18" s="315"/>
      <c r="H18" s="316"/>
      <c r="I18" s="94"/>
      <c r="J18" s="314" t="str">
        <f>CONCATENATE("MARS ",B40)</f>
        <v>MARS 2017</v>
      </c>
      <c r="K18" s="315"/>
      <c r="L18" s="315"/>
      <c r="M18" s="315"/>
      <c r="N18" s="315"/>
      <c r="O18" s="315"/>
      <c r="P18" s="316"/>
      <c r="Q18" s="94"/>
      <c r="R18" s="314" t="str">
        <f>CONCATENATE("AVRIL ",B40)</f>
        <v>AVRIL 2017</v>
      </c>
      <c r="S18" s="315"/>
      <c r="T18" s="315"/>
      <c r="U18" s="315"/>
      <c r="V18" s="315"/>
      <c r="W18" s="315"/>
      <c r="X18" s="316"/>
    </row>
    <row r="19" spans="1:24" ht="15.75" customHeight="1">
      <c r="A19" s="90"/>
      <c r="B19" s="86" t="s">
        <v>150</v>
      </c>
      <c r="C19" s="87" t="s">
        <v>151</v>
      </c>
      <c r="D19" s="87" t="s">
        <v>152</v>
      </c>
      <c r="E19" s="87" t="s">
        <v>153</v>
      </c>
      <c r="F19" s="87" t="s">
        <v>154</v>
      </c>
      <c r="G19" s="87" t="s">
        <v>155</v>
      </c>
      <c r="H19" s="88" t="s">
        <v>156</v>
      </c>
      <c r="I19" s="94"/>
      <c r="J19" s="86" t="s">
        <v>150</v>
      </c>
      <c r="K19" s="87" t="s">
        <v>151</v>
      </c>
      <c r="L19" s="87" t="s">
        <v>152</v>
      </c>
      <c r="M19" s="87" t="s">
        <v>153</v>
      </c>
      <c r="N19" s="87" t="s">
        <v>154</v>
      </c>
      <c r="O19" s="87" t="s">
        <v>155</v>
      </c>
      <c r="P19" s="88" t="s">
        <v>156</v>
      </c>
      <c r="Q19" s="94"/>
      <c r="R19" s="86" t="s">
        <v>150</v>
      </c>
      <c r="S19" s="87" t="s">
        <v>151</v>
      </c>
      <c r="T19" s="87" t="s">
        <v>152</v>
      </c>
      <c r="U19" s="87" t="s">
        <v>153</v>
      </c>
      <c r="V19" s="87" t="s">
        <v>154</v>
      </c>
      <c r="W19" s="87" t="s">
        <v>155</v>
      </c>
      <c r="X19" s="88" t="s">
        <v>156</v>
      </c>
    </row>
    <row r="20" spans="1:24" ht="14.25">
      <c r="A20" s="90">
        <v>21</v>
      </c>
      <c r="B20" s="95"/>
      <c r="C20" s="96"/>
      <c r="D20" s="96">
        <v>1</v>
      </c>
      <c r="E20" s="96">
        <f aca="true" t="shared" si="6" ref="C20:G22">D20+1</f>
        <v>2</v>
      </c>
      <c r="F20" s="96">
        <f t="shared" si="6"/>
        <v>3</v>
      </c>
      <c r="G20" s="96">
        <f t="shared" si="6"/>
        <v>4</v>
      </c>
      <c r="H20" s="97">
        <f>G20+1</f>
        <v>5</v>
      </c>
      <c r="I20" s="94">
        <v>24</v>
      </c>
      <c r="J20" s="95"/>
      <c r="K20" s="96"/>
      <c r="L20" s="96">
        <v>1</v>
      </c>
      <c r="M20" s="96">
        <f aca="true" t="shared" si="7" ref="K20:O24">L20+1</f>
        <v>2</v>
      </c>
      <c r="N20" s="96">
        <f t="shared" si="7"/>
        <v>3</v>
      </c>
      <c r="O20" s="96">
        <f>N20+1</f>
        <v>4</v>
      </c>
      <c r="P20" s="97">
        <f>O20+1</f>
        <v>5</v>
      </c>
      <c r="Q20" s="94"/>
      <c r="R20" s="100"/>
      <c r="S20" s="98"/>
      <c r="T20" s="98"/>
      <c r="U20" s="98"/>
      <c r="V20" s="98"/>
      <c r="W20" s="98">
        <v>1</v>
      </c>
      <c r="X20" s="101">
        <f aca="true" t="shared" si="8" ref="T20:X23">W20+1</f>
        <v>2</v>
      </c>
    </row>
    <row r="21" spans="1:24" ht="14.25">
      <c r="A21" s="90">
        <v>22</v>
      </c>
      <c r="B21" s="100">
        <f>H20+1</f>
        <v>6</v>
      </c>
      <c r="C21" s="98">
        <f t="shared" si="6"/>
        <v>7</v>
      </c>
      <c r="D21" s="98">
        <f t="shared" si="6"/>
        <v>8</v>
      </c>
      <c r="E21" s="98">
        <f t="shared" si="6"/>
        <v>9</v>
      </c>
      <c r="F21" s="98">
        <f t="shared" si="6"/>
        <v>10</v>
      </c>
      <c r="G21" s="98">
        <f t="shared" si="6"/>
        <v>11</v>
      </c>
      <c r="H21" s="101">
        <f>G21+1</f>
        <v>12</v>
      </c>
      <c r="I21" s="94">
        <f>I20+1</f>
        <v>25</v>
      </c>
      <c r="J21" s="95">
        <f>P20+1</f>
        <v>6</v>
      </c>
      <c r="K21" s="96">
        <f t="shared" si="7"/>
        <v>7</v>
      </c>
      <c r="L21" s="96">
        <f t="shared" si="7"/>
        <v>8</v>
      </c>
      <c r="M21" s="96">
        <f t="shared" si="7"/>
        <v>9</v>
      </c>
      <c r="N21" s="96">
        <f t="shared" si="7"/>
        <v>10</v>
      </c>
      <c r="O21" s="96">
        <f t="shared" si="7"/>
        <v>11</v>
      </c>
      <c r="P21" s="97">
        <f>O21+1</f>
        <v>12</v>
      </c>
      <c r="Q21" s="94"/>
      <c r="R21" s="91">
        <f>X20+1</f>
        <v>3</v>
      </c>
      <c r="S21" s="92">
        <f>R21+1</f>
        <v>4</v>
      </c>
      <c r="T21" s="92">
        <f t="shared" si="8"/>
        <v>5</v>
      </c>
      <c r="U21" s="92">
        <f t="shared" si="8"/>
        <v>6</v>
      </c>
      <c r="V21" s="92">
        <f t="shared" si="8"/>
        <v>7</v>
      </c>
      <c r="W21" s="92">
        <f t="shared" si="8"/>
        <v>8</v>
      </c>
      <c r="X21" s="93">
        <f t="shared" si="8"/>
        <v>9</v>
      </c>
    </row>
    <row r="22" spans="1:24" ht="14.25">
      <c r="A22" s="90"/>
      <c r="B22" s="91">
        <f>H21+1</f>
        <v>13</v>
      </c>
      <c r="C22" s="92">
        <f t="shared" si="6"/>
        <v>14</v>
      </c>
      <c r="D22" s="92">
        <f t="shared" si="6"/>
        <v>15</v>
      </c>
      <c r="E22" s="92">
        <f t="shared" si="6"/>
        <v>16</v>
      </c>
      <c r="F22" s="92">
        <f t="shared" si="6"/>
        <v>17</v>
      </c>
      <c r="G22" s="92">
        <f t="shared" si="6"/>
        <v>18</v>
      </c>
      <c r="H22" s="93">
        <f>G22+1</f>
        <v>19</v>
      </c>
      <c r="I22" s="94">
        <f>I21+1</f>
        <v>26</v>
      </c>
      <c r="J22" s="95">
        <f>P21+1</f>
        <v>13</v>
      </c>
      <c r="K22" s="96">
        <f t="shared" si="7"/>
        <v>14</v>
      </c>
      <c r="L22" s="96">
        <f t="shared" si="7"/>
        <v>15</v>
      </c>
      <c r="M22" s="96">
        <f t="shared" si="7"/>
        <v>16</v>
      </c>
      <c r="N22" s="96">
        <f t="shared" si="7"/>
        <v>17</v>
      </c>
      <c r="O22" s="96">
        <f t="shared" si="7"/>
        <v>18</v>
      </c>
      <c r="P22" s="97">
        <f>O22+1</f>
        <v>19</v>
      </c>
      <c r="Q22" s="94"/>
      <c r="R22" s="91">
        <f>X21+1</f>
        <v>10</v>
      </c>
      <c r="S22" s="92">
        <f>R22+1</f>
        <v>11</v>
      </c>
      <c r="T22" s="92">
        <f t="shared" si="8"/>
        <v>12</v>
      </c>
      <c r="U22" s="92">
        <f t="shared" si="8"/>
        <v>13</v>
      </c>
      <c r="V22" s="92">
        <f t="shared" si="8"/>
        <v>14</v>
      </c>
      <c r="W22" s="92">
        <f t="shared" si="8"/>
        <v>15</v>
      </c>
      <c r="X22" s="93">
        <f t="shared" si="8"/>
        <v>16</v>
      </c>
    </row>
    <row r="23" spans="1:24" ht="14.25">
      <c r="A23" s="90">
        <v>23</v>
      </c>
      <c r="B23" s="108">
        <f>H22+1</f>
        <v>20</v>
      </c>
      <c r="C23" s="109">
        <f>B23+1</f>
        <v>21</v>
      </c>
      <c r="D23" s="109">
        <f>C23+1</f>
        <v>22</v>
      </c>
      <c r="E23" s="109">
        <f>D23+1</f>
        <v>23</v>
      </c>
      <c r="F23" s="109">
        <f>E23+1</f>
        <v>24</v>
      </c>
      <c r="G23" s="109">
        <f>F23+1</f>
        <v>25</v>
      </c>
      <c r="H23" s="110">
        <f>G23+1</f>
        <v>26</v>
      </c>
      <c r="I23" s="94">
        <f>I22+1</f>
        <v>27</v>
      </c>
      <c r="J23" s="111">
        <f>P22+1</f>
        <v>20</v>
      </c>
      <c r="K23" s="112">
        <f t="shared" si="7"/>
        <v>21</v>
      </c>
      <c r="L23" s="112">
        <f t="shared" si="7"/>
        <v>22</v>
      </c>
      <c r="M23" s="112">
        <f t="shared" si="7"/>
        <v>23</v>
      </c>
      <c r="N23" s="112">
        <f t="shared" si="7"/>
        <v>24</v>
      </c>
      <c r="O23" s="112">
        <f t="shared" si="7"/>
        <v>25</v>
      </c>
      <c r="P23" s="113">
        <f>O23+1</f>
        <v>26</v>
      </c>
      <c r="Q23" s="94">
        <v>29</v>
      </c>
      <c r="R23" s="91">
        <f>X22+1</f>
        <v>17</v>
      </c>
      <c r="S23" s="98">
        <f>R23+1</f>
        <v>18</v>
      </c>
      <c r="T23" s="98">
        <f t="shared" si="8"/>
        <v>19</v>
      </c>
      <c r="U23" s="98">
        <f t="shared" si="8"/>
        <v>20</v>
      </c>
      <c r="V23" s="98">
        <f t="shared" si="8"/>
        <v>21</v>
      </c>
      <c r="W23" s="98">
        <f t="shared" si="8"/>
        <v>22</v>
      </c>
      <c r="X23" s="101">
        <f t="shared" si="8"/>
        <v>23</v>
      </c>
    </row>
    <row r="24" spans="1:24" ht="14.25">
      <c r="A24" s="90">
        <v>24</v>
      </c>
      <c r="B24" s="102">
        <f>H23+1</f>
        <v>27</v>
      </c>
      <c r="C24" s="103">
        <f>B24+1</f>
        <v>28</v>
      </c>
      <c r="D24" s="103"/>
      <c r="E24" s="103"/>
      <c r="F24" s="103"/>
      <c r="G24" s="103"/>
      <c r="H24" s="104"/>
      <c r="I24" s="94">
        <f>I23+1</f>
        <v>28</v>
      </c>
      <c r="J24" s="114">
        <f>P23+1</f>
        <v>27</v>
      </c>
      <c r="K24" s="115">
        <f>J24+1</f>
        <v>28</v>
      </c>
      <c r="L24" s="115">
        <f t="shared" si="7"/>
        <v>29</v>
      </c>
      <c r="M24" s="115">
        <f t="shared" si="7"/>
        <v>30</v>
      </c>
      <c r="N24" s="115">
        <f t="shared" si="7"/>
        <v>31</v>
      </c>
      <c r="O24" s="115"/>
      <c r="P24" s="107"/>
      <c r="Q24" s="94">
        <f>Q23+1</f>
        <v>30</v>
      </c>
      <c r="R24" s="114">
        <f>X23+1</f>
        <v>24</v>
      </c>
      <c r="S24" s="115">
        <f>R24+1</f>
        <v>25</v>
      </c>
      <c r="T24" s="115">
        <f>S24+1</f>
        <v>26</v>
      </c>
      <c r="U24" s="115">
        <f>T24+1</f>
        <v>27</v>
      </c>
      <c r="V24" s="115">
        <f>U24+1</f>
        <v>28</v>
      </c>
      <c r="W24" s="115">
        <f>V24+1</f>
        <v>29</v>
      </c>
      <c r="X24" s="107">
        <f>W24+1</f>
        <v>30</v>
      </c>
    </row>
    <row r="25" spans="1:24" ht="12.75">
      <c r="A25" s="90"/>
      <c r="B25" s="17"/>
      <c r="C25" s="17"/>
      <c r="D25" s="17"/>
      <c r="E25" s="17"/>
      <c r="F25" s="17"/>
      <c r="G25" s="17"/>
      <c r="H25" s="17"/>
      <c r="I25" s="94"/>
      <c r="J25" s="17"/>
      <c r="K25" s="17"/>
      <c r="L25" s="17"/>
      <c r="M25" s="17"/>
      <c r="N25" s="17"/>
      <c r="O25" s="17"/>
      <c r="P25" s="17"/>
      <c r="Q25" s="94"/>
      <c r="R25" s="17"/>
      <c r="S25" s="17"/>
      <c r="T25" s="17"/>
      <c r="U25" s="17"/>
      <c r="V25" s="17"/>
      <c r="W25" s="17"/>
      <c r="X25" s="17"/>
    </row>
    <row r="26" spans="1:24" s="85" customFormat="1" ht="18" customHeight="1">
      <c r="A26" s="90"/>
      <c r="B26" s="314" t="str">
        <f>CONCATENATE("MAI ",B40)</f>
        <v>MAI 2017</v>
      </c>
      <c r="C26" s="315"/>
      <c r="D26" s="315"/>
      <c r="E26" s="315"/>
      <c r="F26" s="315"/>
      <c r="G26" s="315"/>
      <c r="H26" s="316"/>
      <c r="I26" s="94"/>
      <c r="J26" s="314" t="str">
        <f>CONCATENATE("JUIN ",B40)</f>
        <v>JUIN 2017</v>
      </c>
      <c r="K26" s="315"/>
      <c r="L26" s="315"/>
      <c r="M26" s="315"/>
      <c r="N26" s="315"/>
      <c r="O26" s="315"/>
      <c r="P26" s="316"/>
      <c r="Q26" s="94"/>
      <c r="R26" s="314" t="str">
        <f>CONCATENATE("JUILLET ",B40)</f>
        <v>JUILLET 2017</v>
      </c>
      <c r="S26" s="315"/>
      <c r="T26" s="315"/>
      <c r="U26" s="315"/>
      <c r="V26" s="315"/>
      <c r="W26" s="315"/>
      <c r="X26" s="316"/>
    </row>
    <row r="27" spans="1:24" ht="15.75" customHeight="1">
      <c r="A27" s="90"/>
      <c r="B27" s="86" t="s">
        <v>150</v>
      </c>
      <c r="C27" s="87" t="s">
        <v>151</v>
      </c>
      <c r="D27" s="87" t="s">
        <v>152</v>
      </c>
      <c r="E27" s="87" t="s">
        <v>153</v>
      </c>
      <c r="F27" s="87" t="s">
        <v>154</v>
      </c>
      <c r="G27" s="87" t="s">
        <v>155</v>
      </c>
      <c r="H27" s="88" t="s">
        <v>156</v>
      </c>
      <c r="I27" s="94"/>
      <c r="J27" s="86" t="s">
        <v>150</v>
      </c>
      <c r="K27" s="87" t="s">
        <v>151</v>
      </c>
      <c r="L27" s="87" t="s">
        <v>152</v>
      </c>
      <c r="M27" s="87" t="s">
        <v>153</v>
      </c>
      <c r="N27" s="87" t="s">
        <v>154</v>
      </c>
      <c r="O27" s="87" t="s">
        <v>155</v>
      </c>
      <c r="P27" s="88" t="s">
        <v>156</v>
      </c>
      <c r="Q27" s="94"/>
      <c r="R27" s="86" t="s">
        <v>150</v>
      </c>
      <c r="S27" s="87" t="s">
        <v>151</v>
      </c>
      <c r="T27" s="87" t="s">
        <v>152</v>
      </c>
      <c r="U27" s="87" t="s">
        <v>153</v>
      </c>
      <c r="V27" s="87" t="s">
        <v>154</v>
      </c>
      <c r="W27" s="87" t="s">
        <v>155</v>
      </c>
      <c r="X27" s="88" t="s">
        <v>156</v>
      </c>
    </row>
    <row r="28" spans="1:24" ht="14.25">
      <c r="A28" s="90">
        <v>31</v>
      </c>
      <c r="B28" s="91">
        <v>1</v>
      </c>
      <c r="C28" s="98">
        <f aca="true" t="shared" si="9" ref="C28:H31">B28+1</f>
        <v>2</v>
      </c>
      <c r="D28" s="98">
        <f t="shared" si="9"/>
        <v>3</v>
      </c>
      <c r="E28" s="98">
        <f t="shared" si="9"/>
        <v>4</v>
      </c>
      <c r="F28" s="98">
        <f t="shared" si="9"/>
        <v>5</v>
      </c>
      <c r="G28" s="96">
        <f t="shared" si="9"/>
        <v>6</v>
      </c>
      <c r="H28" s="97">
        <f t="shared" si="9"/>
        <v>7</v>
      </c>
      <c r="I28" s="94">
        <v>35</v>
      </c>
      <c r="J28" s="95"/>
      <c r="K28" s="96"/>
      <c r="L28" s="96"/>
      <c r="M28" s="98">
        <v>1</v>
      </c>
      <c r="N28" s="96">
        <f aca="true" t="shared" si="10" ref="K28:P31">M28+1</f>
        <v>2</v>
      </c>
      <c r="O28" s="96">
        <f t="shared" si="10"/>
        <v>3</v>
      </c>
      <c r="P28" s="101">
        <f>O28+1</f>
        <v>4</v>
      </c>
      <c r="Q28" s="94">
        <v>39</v>
      </c>
      <c r="R28" s="95"/>
      <c r="S28" s="96"/>
      <c r="T28" s="96"/>
      <c r="U28" s="96"/>
      <c r="V28" s="98"/>
      <c r="W28" s="92">
        <v>1</v>
      </c>
      <c r="X28" s="93">
        <f aca="true" t="shared" si="11" ref="T28:X31">W28+1</f>
        <v>2</v>
      </c>
    </row>
    <row r="29" spans="1:24" ht="14.25">
      <c r="A29" s="90">
        <f>A28+1</f>
        <v>32</v>
      </c>
      <c r="B29" s="100">
        <f>H28+1</f>
        <v>8</v>
      </c>
      <c r="C29" s="98">
        <f t="shared" si="9"/>
        <v>9</v>
      </c>
      <c r="D29" s="98">
        <f t="shared" si="9"/>
        <v>10</v>
      </c>
      <c r="E29" s="98">
        <f t="shared" si="9"/>
        <v>11</v>
      </c>
      <c r="F29" s="98">
        <f t="shared" si="9"/>
        <v>12</v>
      </c>
      <c r="G29" s="96">
        <f t="shared" si="9"/>
        <v>13</v>
      </c>
      <c r="H29" s="97">
        <f t="shared" si="9"/>
        <v>14</v>
      </c>
      <c r="I29" s="94">
        <f>I28+1</f>
        <v>36</v>
      </c>
      <c r="J29" s="91">
        <f>P28+1</f>
        <v>5</v>
      </c>
      <c r="K29" s="98">
        <f t="shared" si="10"/>
        <v>6</v>
      </c>
      <c r="L29" s="98">
        <f t="shared" si="10"/>
        <v>7</v>
      </c>
      <c r="M29" s="98">
        <f t="shared" si="10"/>
        <v>8</v>
      </c>
      <c r="N29" s="96">
        <f t="shared" si="10"/>
        <v>9</v>
      </c>
      <c r="O29" s="96">
        <f t="shared" si="10"/>
        <v>10</v>
      </c>
      <c r="P29" s="97">
        <f t="shared" si="10"/>
        <v>11</v>
      </c>
      <c r="Q29" s="94"/>
      <c r="R29" s="91">
        <f>X28+1</f>
        <v>3</v>
      </c>
      <c r="S29" s="92">
        <f>R29+1</f>
        <v>4</v>
      </c>
      <c r="T29" s="92">
        <f t="shared" si="11"/>
        <v>5</v>
      </c>
      <c r="U29" s="92">
        <f t="shared" si="11"/>
        <v>6</v>
      </c>
      <c r="V29" s="92">
        <f t="shared" si="11"/>
        <v>7</v>
      </c>
      <c r="W29" s="92">
        <f t="shared" si="11"/>
        <v>8</v>
      </c>
      <c r="X29" s="93">
        <f t="shared" si="11"/>
        <v>9</v>
      </c>
    </row>
    <row r="30" spans="1:24" ht="14.25">
      <c r="A30" s="90">
        <f>A29+1</f>
        <v>33</v>
      </c>
      <c r="B30" s="100">
        <f>H29+1</f>
        <v>15</v>
      </c>
      <c r="C30" s="98">
        <f t="shared" si="9"/>
        <v>16</v>
      </c>
      <c r="D30" s="98">
        <f t="shared" si="9"/>
        <v>17</v>
      </c>
      <c r="E30" s="98">
        <f t="shared" si="9"/>
        <v>18</v>
      </c>
      <c r="F30" s="98">
        <f t="shared" si="9"/>
        <v>19</v>
      </c>
      <c r="G30" s="96">
        <f t="shared" si="9"/>
        <v>20</v>
      </c>
      <c r="H30" s="97">
        <f t="shared" si="9"/>
        <v>21</v>
      </c>
      <c r="I30" s="94">
        <f>I29+1</f>
        <v>37</v>
      </c>
      <c r="J30" s="100">
        <f>P29+1</f>
        <v>12</v>
      </c>
      <c r="K30" s="98">
        <f t="shared" si="10"/>
        <v>13</v>
      </c>
      <c r="L30" s="98">
        <f t="shared" si="10"/>
        <v>14</v>
      </c>
      <c r="M30" s="92">
        <f t="shared" si="10"/>
        <v>15</v>
      </c>
      <c r="N30" s="96">
        <f t="shared" si="10"/>
        <v>16</v>
      </c>
      <c r="O30" s="96">
        <f t="shared" si="10"/>
        <v>17</v>
      </c>
      <c r="P30" s="97">
        <f t="shared" si="10"/>
        <v>18</v>
      </c>
      <c r="Q30" s="94"/>
      <c r="R30" s="91">
        <f>X29+1</f>
        <v>10</v>
      </c>
      <c r="S30" s="92">
        <f>R30+1</f>
        <v>11</v>
      </c>
      <c r="T30" s="92">
        <f t="shared" si="11"/>
        <v>12</v>
      </c>
      <c r="U30" s="92">
        <f t="shared" si="11"/>
        <v>13</v>
      </c>
      <c r="V30" s="92">
        <f t="shared" si="11"/>
        <v>14</v>
      </c>
      <c r="W30" s="92">
        <f t="shared" si="11"/>
        <v>15</v>
      </c>
      <c r="X30" s="93">
        <f t="shared" si="11"/>
        <v>16</v>
      </c>
    </row>
    <row r="31" spans="1:24" ht="14.25">
      <c r="A31" s="90">
        <f>A30+1</f>
        <v>34</v>
      </c>
      <c r="B31" s="100">
        <f>H30+1</f>
        <v>22</v>
      </c>
      <c r="C31" s="98">
        <f t="shared" si="9"/>
        <v>23</v>
      </c>
      <c r="D31" s="98">
        <f t="shared" si="9"/>
        <v>24</v>
      </c>
      <c r="E31" s="92">
        <f t="shared" si="9"/>
        <v>25</v>
      </c>
      <c r="F31" s="92">
        <f t="shared" si="9"/>
        <v>26</v>
      </c>
      <c r="G31" s="98">
        <f t="shared" si="9"/>
        <v>27</v>
      </c>
      <c r="H31" s="97">
        <f>G31+1</f>
        <v>28</v>
      </c>
      <c r="I31" s="94">
        <f>I30+1</f>
        <v>38</v>
      </c>
      <c r="J31" s="100">
        <f>P30+1</f>
        <v>19</v>
      </c>
      <c r="K31" s="98">
        <f t="shared" si="10"/>
        <v>20</v>
      </c>
      <c r="L31" s="98">
        <f t="shared" si="10"/>
        <v>21</v>
      </c>
      <c r="M31" s="98">
        <f t="shared" si="10"/>
        <v>22</v>
      </c>
      <c r="N31" s="92">
        <f t="shared" si="10"/>
        <v>23</v>
      </c>
      <c r="O31" s="96">
        <f t="shared" si="10"/>
        <v>24</v>
      </c>
      <c r="P31" s="97">
        <f t="shared" si="10"/>
        <v>25</v>
      </c>
      <c r="Q31" s="94"/>
      <c r="R31" s="91">
        <f>X30+1</f>
        <v>17</v>
      </c>
      <c r="S31" s="92">
        <f>R31+1</f>
        <v>18</v>
      </c>
      <c r="T31" s="92">
        <f t="shared" si="11"/>
        <v>19</v>
      </c>
      <c r="U31" s="92">
        <f t="shared" si="11"/>
        <v>20</v>
      </c>
      <c r="V31" s="92">
        <f t="shared" si="11"/>
        <v>21</v>
      </c>
      <c r="W31" s="92">
        <f t="shared" si="11"/>
        <v>22</v>
      </c>
      <c r="X31" s="93">
        <f t="shared" si="11"/>
        <v>23</v>
      </c>
    </row>
    <row r="32" spans="1:24" ht="14.25">
      <c r="A32" s="90">
        <f>A31+1</f>
        <v>35</v>
      </c>
      <c r="B32" s="102">
        <f>H31+1</f>
        <v>29</v>
      </c>
      <c r="C32" s="103">
        <f>B32+1</f>
        <v>30</v>
      </c>
      <c r="D32" s="103">
        <f>C32+1</f>
        <v>31</v>
      </c>
      <c r="E32" s="103"/>
      <c r="F32" s="103"/>
      <c r="G32" s="103"/>
      <c r="H32" s="104"/>
      <c r="I32" s="94">
        <f>I31+1</f>
        <v>39</v>
      </c>
      <c r="J32" s="102">
        <f>P31+1</f>
        <v>26</v>
      </c>
      <c r="K32" s="103">
        <f>J32+1</f>
        <v>27</v>
      </c>
      <c r="L32" s="103">
        <f>K32+1</f>
        <v>28</v>
      </c>
      <c r="M32" s="103">
        <f>L32+1</f>
        <v>29</v>
      </c>
      <c r="N32" s="103">
        <f>M32+1</f>
        <v>30</v>
      </c>
      <c r="O32" s="103"/>
      <c r="P32" s="104"/>
      <c r="Q32" s="94"/>
      <c r="R32" s="105">
        <f>X31+1</f>
        <v>24</v>
      </c>
      <c r="S32" s="106">
        <f>R32+1</f>
        <v>25</v>
      </c>
      <c r="T32" s="106">
        <f>S32+1</f>
        <v>26</v>
      </c>
      <c r="U32" s="106">
        <f>T32+1</f>
        <v>27</v>
      </c>
      <c r="V32" s="106">
        <f>U32+1</f>
        <v>28</v>
      </c>
      <c r="W32" s="106">
        <f>V32+1</f>
        <v>29</v>
      </c>
      <c r="X32" s="116">
        <f>W32+1</f>
        <v>30</v>
      </c>
    </row>
    <row r="33" ht="12.75">
      <c r="A33" s="90"/>
    </row>
    <row r="34" spans="2:23" ht="12.75">
      <c r="B34" s="313" t="s">
        <v>50</v>
      </c>
      <c r="C34" s="313"/>
      <c r="E34" s="313" t="s">
        <v>51</v>
      </c>
      <c r="F34" s="313"/>
      <c r="H34" s="313" t="s">
        <v>52</v>
      </c>
      <c r="I34" s="251"/>
      <c r="J34" s="251"/>
      <c r="L34" s="313" t="s">
        <v>53</v>
      </c>
      <c r="M34" s="251"/>
      <c r="O34" s="313" t="s">
        <v>54</v>
      </c>
      <c r="P34" s="251"/>
      <c r="Q34" s="251"/>
      <c r="S34" s="313" t="s">
        <v>77</v>
      </c>
      <c r="T34" s="251"/>
      <c r="V34" s="313" t="s">
        <v>134</v>
      </c>
      <c r="W34" s="251"/>
    </row>
    <row r="35" spans="2:23" ht="12.75">
      <c r="B35" s="251">
        <v>35</v>
      </c>
      <c r="C35" s="251"/>
      <c r="E35" s="251">
        <v>38</v>
      </c>
      <c r="F35" s="251"/>
      <c r="H35" s="251">
        <v>39</v>
      </c>
      <c r="I35" s="251"/>
      <c r="J35" s="251"/>
      <c r="L35" s="251">
        <v>37</v>
      </c>
      <c r="M35" s="251"/>
      <c r="O35" s="251">
        <v>37</v>
      </c>
      <c r="P35" s="251"/>
      <c r="Q35" s="251"/>
      <c r="S35" s="251">
        <f>B35+E35+H35+L35+O35</f>
        <v>186</v>
      </c>
      <c r="T35" s="251"/>
      <c r="V35" s="313" t="s">
        <v>157</v>
      </c>
      <c r="W35" s="251"/>
    </row>
    <row r="39" ht="12.75">
      <c r="B39">
        <v>2016</v>
      </c>
    </row>
    <row r="40" ht="12.75">
      <c r="B40">
        <v>2017</v>
      </c>
    </row>
  </sheetData>
  <sheetProtection password="893D" sheet="1"/>
  <mergeCells count="27">
    <mergeCell ref="B1:X1"/>
    <mergeCell ref="B2:H2"/>
    <mergeCell ref="J2:P2"/>
    <mergeCell ref="R2:X2"/>
    <mergeCell ref="B10:H10"/>
    <mergeCell ref="J10:P10"/>
    <mergeCell ref="R10:X10"/>
    <mergeCell ref="H34:J34"/>
    <mergeCell ref="L34:M34"/>
    <mergeCell ref="O34:Q34"/>
    <mergeCell ref="S34:T34"/>
    <mergeCell ref="B18:H18"/>
    <mergeCell ref="J18:P18"/>
    <mergeCell ref="R18:X18"/>
    <mergeCell ref="B26:H26"/>
    <mergeCell ref="J26:P26"/>
    <mergeCell ref="R26:X26"/>
    <mergeCell ref="V34:W34"/>
    <mergeCell ref="B35:C35"/>
    <mergeCell ref="E35:F35"/>
    <mergeCell ref="H35:J35"/>
    <mergeCell ref="L35:M35"/>
    <mergeCell ref="O35:Q35"/>
    <mergeCell ref="S35:T35"/>
    <mergeCell ref="V35:W35"/>
    <mergeCell ref="B34:C34"/>
    <mergeCell ref="E34:F34"/>
  </mergeCells>
  <printOptions/>
  <pageMargins left="0.1968503937007874" right="0.1968503937007874" top="0.15748031496062992" bottom="0.31496062992125984" header="0.15748031496062992" footer="0.15748031496062992"/>
  <pageSetup horizontalDpi="600" verticalDpi="600" orientation="landscape" paperSize="9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ten24</dc:creator>
  <cp:keywords/>
  <dc:description/>
  <cp:lastModifiedBy>Marchand Gérald</cp:lastModifiedBy>
  <cp:lastPrinted>2016-06-10T06:12:53Z</cp:lastPrinted>
  <dcterms:created xsi:type="dcterms:W3CDTF">2009-04-06T06:17:49Z</dcterms:created>
  <dcterms:modified xsi:type="dcterms:W3CDTF">2016-06-13T07:24:07Z</dcterms:modified>
  <cp:category/>
  <cp:version/>
  <cp:contentType/>
  <cp:contentStatus/>
</cp:coreProperties>
</file>