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10" activeTab="10"/>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<sst xmlns="http://schemas.openxmlformats.org/spreadsheetml/2006/main" count="5598" uniqueCount="823">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</sst>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tabSelected="1" workbookViewId="0">
      <selection activeCell="B4" sqref="B4"/>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s="228" t="s">
        <v>822</v>
      </c>
    </row>
    <row r="5" spans="1:3" ht="15.75" thickBot="1" x14ac:dyDescent="0.3">
      <c r="B5" s="175" t="s">
        <v>56</v>
      </c>
    </row>
    <row r="8" spans="1:3" x14ac:dyDescent="0.25">
      <c r="A8" s="51" t="s">
        <v>219</v>
      </c>
      <c r="B8" s="51" t="s">
        <v>204</v>
      </c>
      <c r="C8" s="51" t="s">
        <v>220</v>
      </c>
    </row>
    <row r="9" spans="1:3" x14ac:dyDescent="0.25">
      <c r="A9" s="52">
        <v>90</v>
      </c>
      <c r="B9" s="53" t="s">
        <v>222</v>
      </c>
      <c r="C9" s="56">
        <f>HLOOKUP($B$5,'4.1 Comptes 2020 natures'!$E$3:$BE$179,151,0)</f>
        <v>338069</v>
      </c>
    </row>
    <row r="10" spans="1:3" x14ac:dyDescent="0.25">
      <c r="A10" s="52">
        <v>900</v>
      </c>
      <c r="B10" s="53" t="s">
        <v>223</v>
      </c>
      <c r="C10" s="56">
        <f>HLOOKUP($B$5,'4.1 Comptes 2020 natures'!$E$3:$BE$179,152,0)</f>
        <v>6015.15</v>
      </c>
    </row>
    <row r="11" spans="1:3" x14ac:dyDescent="0.25">
      <c r="A11" s="52">
        <v>901</v>
      </c>
      <c r="B11" s="53" t="s">
        <v>224</v>
      </c>
      <c r="C11" s="56">
        <f>HLOOKUP($B$5,'4.1 Comptes 2020 natures'!$E$3:$BE$179,153,0)</f>
        <v>332053.84999999998</v>
      </c>
    </row>
    <row r="12" spans="1:3" x14ac:dyDescent="0.25">
      <c r="A12" s="52">
        <v>400</v>
      </c>
      <c r="B12" s="53" t="s">
        <v>138</v>
      </c>
      <c r="C12" s="56">
        <f>HLOOKUP($B$5,'4.1 Comptes 2020 natures'!$E$3:$BE$179,75,0)</f>
        <v>2399050.6</v>
      </c>
    </row>
    <row r="13" spans="1:3" x14ac:dyDescent="0.25">
      <c r="A13" s="52">
        <v>401</v>
      </c>
      <c r="B13" s="53" t="s">
        <v>139</v>
      </c>
      <c r="C13" s="56">
        <f>HLOOKUP($B$5,'4.1 Comptes 2020 natures'!$E$3:$BE$179,76,0)</f>
        <v>186863.75</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2022-06-14T06:28:37Z</dcterms:modified>
</cp:coreProperties>
</file>