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2" activeTab="32"/>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N43" i="37" l="1"/>
  <c r="N35" i="40" s="1"/>
  <c r="AZ48" i="35"/>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G39" i="37"/>
  <c r="BG46" i="38"/>
  <c r="BG48" i="38" s="1"/>
  <c r="X48" i="38"/>
  <c r="X41" i="40" s="1"/>
  <c r="BG41" i="40" s="1"/>
  <c r="BH46" i="38"/>
  <c r="BH48" i="38" s="1"/>
  <c r="AK48" i="38"/>
  <c r="AK41" i="40" s="1"/>
  <c r="BH41" i="40" s="1"/>
  <c r="BF46" i="38"/>
  <c r="BF48" i="38" s="1"/>
  <c r="E48" i="38"/>
  <c r="E41" i="40" s="1"/>
  <c r="BF41" i="40" s="1"/>
  <c r="BF35" i="40" l="1"/>
  <c r="BF33" i="40"/>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<sst xmlns="http://schemas.openxmlformats.org/spreadsheetml/2006/main" count="5455" uniqueCount="863">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</sst>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A43" sqref="A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47"/>
  <sheetViews>
    <sheetView tabSelected="1" workbookViewId="0">
      <pane xSplit="4" ySplit="11" topLeftCell="AY16" activePane="bottomRight" state="frozen"/>
      <selection pane="topRight" activeCell="E1" sqref="E1"/>
      <selection pane="bottomLeft" activeCell="A12" sqref="A12"/>
      <selection pane="bottomRight" activeCell="D52" sqref="D52"/>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85546875" customWidth="1"/>
  </cols>
  <sheetData>
    <row r="1" spans="1:60" hidden="1" x14ac:dyDescent="0.25"/>
    <row r="2" spans="1:60" hidden="1" x14ac:dyDescent="0.25"/>
    <row r="3" spans="1:60" hidden="1" x14ac:dyDescent="0.25"/>
    <row r="4" spans="1:60" hidden="1" x14ac:dyDescent="0.25"/>
    <row r="5" spans="1:60" hidden="1" x14ac:dyDescent="0.25"/>
    <row r="6" spans="1:60" hidden="1" x14ac:dyDescent="0.25"/>
    <row r="8" spans="1:60" ht="18.75" x14ac:dyDescent="0.3">
      <c r="A8" s="226" t="s">
        <v>494</v>
      </c>
      <c r="B8" s="226"/>
      <c r="C8" s="226"/>
      <c r="D8" s="226"/>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52">
        <f>'4.1 Comptes 2021 natures'!BG2</f>
        <v>39125</v>
      </c>
      <c r="BG10" s="152">
        <f>'4.1 Comptes 2021 natures'!BH2</f>
        <v>10478</v>
      </c>
      <c r="BH10" s="152">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hidden="1" x14ac:dyDescent="0.25">
      <c r="A30" s="7" t="s">
        <v>536</v>
      </c>
      <c r="B30" s="110"/>
      <c r="C30" s="65" t="s">
        <v>496</v>
      </c>
      <c r="D30" s="128" t="s">
        <v>497</v>
      </c>
      <c r="BF30" s="4"/>
      <c r="BG30" s="4"/>
      <c r="BH30" s="4"/>
    </row>
    <row r="31" spans="1:60" hidden="1" x14ac:dyDescent="0.25">
      <c r="B31" s="110"/>
      <c r="D31" s="4"/>
      <c r="BF31" s="4"/>
      <c r="BG31" s="4"/>
      <c r="BH31" s="4"/>
    </row>
    <row r="32" spans="1:60" hidden="1"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hidden="1"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hidden="1"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hidden="1"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hidden="1"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hidden="1"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hidden="1" thickBot="1" x14ac:dyDescent="0.3">
      <c r="A38" s="117"/>
      <c r="B38" s="118"/>
      <c r="C38" s="117"/>
      <c r="D38" s="119"/>
      <c r="BF38" s="4"/>
      <c r="BG38" s="4"/>
      <c r="BH38" s="4"/>
    </row>
    <row r="39" spans="1:60" ht="15.75" hidden="1"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hidden="1" thickBot="1" x14ac:dyDescent="0.3">
      <c r="A40" s="7"/>
      <c r="B40" s="64"/>
      <c r="C40" s="7"/>
      <c r="D40" s="129"/>
      <c r="BF40" s="4"/>
      <c r="BG40" s="4"/>
      <c r="BH40" s="4"/>
    </row>
    <row r="41" spans="1:60" ht="15.75" hidden="1"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hidden="1" thickBot="1" x14ac:dyDescent="0.3">
      <c r="B42" s="121"/>
      <c r="D42" s="4"/>
      <c r="BF42" s="4"/>
      <c r="BG42" s="4"/>
      <c r="BH42" s="4"/>
    </row>
    <row r="43" spans="1:60" ht="15.75" hidden="1"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hidden="1" x14ac:dyDescent="0.25">
      <c r="A44" s="123" t="s">
        <v>541</v>
      </c>
      <c r="B44" s="121"/>
      <c r="D44" s="4"/>
    </row>
    <row r="45" spans="1:60" hidden="1" x14ac:dyDescent="0.25">
      <c r="D45" s="4"/>
    </row>
    <row r="46" spans="1:60" hidden="1" x14ac:dyDescent="0.25">
      <c r="D46" s="4"/>
    </row>
    <row r="47" spans="1:60" hidden="1" x14ac:dyDescent="0.25"/>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71</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58926.51</v>
      </c>
      <c r="E22" s="7"/>
      <c r="H22" s="133"/>
    </row>
    <row r="23" spans="1:8" ht="15.75" thickBot="1" x14ac:dyDescent="0.3">
      <c r="D23" s="4"/>
      <c r="H23" s="132"/>
    </row>
    <row r="24" spans="1:8" ht="15.75" thickBot="1" x14ac:dyDescent="0.3">
      <c r="A24" t="s">
        <v>568</v>
      </c>
      <c r="D24" s="131">
        <f>HLOOKUP($B$5,Récapitulatif!E10:BE43,17,0)</f>
        <v>32.572342050299696</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12.231352009560158</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2023-06-07T09:06:26Z</dcterms:modified>
</cp:coreProperties>
</file>