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3" activeTab="43"/>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<sst xmlns="http://schemas.openxmlformats.org/spreadsheetml/2006/main" count="5620" uniqueCount="888">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</sst>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5" sqref="D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5" sqref="D5"/>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5" sqref="D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5" sqref="D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tabSelected="1" workbookViewId="0">
      <selection activeCell="B34" sqref="B3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64</v>
      </c>
    </row>
    <row r="8" spans="1:3" ht="15" x14ac:dyDescent="0.25">
      <c r="A8" s="96" t="s">
        <v>196</v>
      </c>
      <c r="B8" s="96" t="s">
        <v>197</v>
      </c>
      <c r="C8" s="96" t="s">
        <v>198</v>
      </c>
    </row>
    <row r="9" spans="1:3" x14ac:dyDescent="0.2">
      <c r="A9" s="97" t="s">
        <v>205</v>
      </c>
      <c r="B9" s="98" t="s">
        <v>199</v>
      </c>
      <c r="C9" s="99">
        <f>HLOOKUP($B$6,'Bourgeoisies Comptes 2023'!$E$4:$R$169,162,0)</f>
        <v>4234671.4800000004</v>
      </c>
    </row>
    <row r="10" spans="1:3" x14ac:dyDescent="0.2">
      <c r="A10" s="97" t="s">
        <v>206</v>
      </c>
      <c r="B10" s="98" t="s">
        <v>200</v>
      </c>
      <c r="C10" s="99">
        <f>HLOOKUP($B$6,'Bourgeoisies Comptes 2023'!$E$4:$R$169,163,0)</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HLOOKUP($B$6,'Bourgeoisies Comptes 2023'!$E$4:$R$169,29,0)</f>
        <v>392021.54999999993</v>
      </c>
    </row>
    <row r="14" spans="1:3" x14ac:dyDescent="0.2">
      <c r="A14" s="98">
        <v>44</v>
      </c>
      <c r="B14" s="98" t="s">
        <v>158</v>
      </c>
      <c r="C14" s="99">
        <f>HLOOKUP($B$6,'Bourgeoisies Comptes 2023'!$E$4:$R$169,103,0)</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HLOOKUP($B$6,'Bourgeoisies Comptes 2023'!$E$4:$R$169,54,0)</f>
        <v>1406.69</v>
      </c>
    </row>
    <row r="20" spans="1:3" x14ac:dyDescent="0.2">
      <c r="A20" s="98">
        <v>48</v>
      </c>
      <c r="B20" s="98" t="s">
        <v>177</v>
      </c>
      <c r="C20" s="99">
        <f>HLOOKUP($B$6,'Bourgeoisies Comptes 2023'!$E$4:$R$169,129,0)</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5" sqref="D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5" sqref="D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5" sqref="D5"/>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2024-09-18T12:10:02Z</dcterms:modified>
</cp:coreProperties>
</file>