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N_IMM.OB\"/>
    </mc:Choice>
  </mc:AlternateContent>
  <bookViews>
    <workbookView xWindow="0" yWindow="0" windowWidth="28800" windowHeight="1237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61" i="1" l="1"/>
  <c r="F60" i="1" l="1"/>
  <c r="C62" i="1" s="1"/>
  <c r="E68" i="1" l="1"/>
  <c r="E62" i="1"/>
  <c r="E65" i="1" s="1"/>
  <c r="E64" i="1"/>
  <c r="D50" i="1"/>
  <c r="E66" i="1" l="1"/>
  <c r="F52" i="1"/>
  <c r="D55" i="1" s="1"/>
  <c r="C56" i="1" l="1"/>
  <c r="D56" i="1" s="1"/>
  <c r="D73" i="1" s="1"/>
  <c r="F50" i="1"/>
  <c r="D74" i="1" l="1"/>
  <c r="D75" i="1"/>
  <c r="D76" i="1" l="1"/>
</calcChain>
</file>

<file path=xl/sharedStrings.xml><?xml version="1.0" encoding="utf-8"?>
<sst xmlns="http://schemas.openxmlformats.org/spreadsheetml/2006/main" count="31" uniqueCount="29">
  <si>
    <t>Calcul gain immobilier dès le 1er janvier 2020</t>
  </si>
  <si>
    <t>Date de vente</t>
  </si>
  <si>
    <t>Année</t>
  </si>
  <si>
    <t>Montant</t>
  </si>
  <si>
    <t>Prix de vente</t>
  </si>
  <si>
    <t>Prix de revient de l'immeuble</t>
  </si>
  <si>
    <t>Calcul de l'impôt</t>
  </si>
  <si>
    <t>Taux %</t>
  </si>
  <si>
    <t>Impôt simple</t>
  </si>
  <si>
    <t>GAIN NET</t>
  </si>
  <si>
    <t>GAIN NET IMPOSABLE</t>
  </si>
  <si>
    <t>Réduction / majoration pour année de possession</t>
  </si>
  <si>
    <t>Date d'acquisition</t>
  </si>
  <si>
    <t>Durée de possession</t>
  </si>
  <si>
    <t>Majoration</t>
  </si>
  <si>
    <t>ans</t>
  </si>
  <si>
    <t>Report autres feuilles</t>
  </si>
  <si>
    <t>Quotité</t>
  </si>
  <si>
    <t>Impôt</t>
  </si>
  <si>
    <t>Impôt d'Etat</t>
  </si>
  <si>
    <t>Impôt de commune</t>
  </si>
  <si>
    <t>Impôt écclésiastique</t>
  </si>
  <si>
    <t>MONTANT D'IMPOT TOTAL</t>
  </si>
  <si>
    <t>Calcul d'impôt</t>
  </si>
  <si>
    <t>Le résultat de ces calculs n'engage pas l'administration fiscale et peut différer de l'impôt effectivement dû.</t>
  </si>
  <si>
    <t>Achat et travaux</t>
  </si>
  <si>
    <t>Réduction I</t>
  </si>
  <si>
    <t>Réduction II</t>
  </si>
  <si>
    <t>Total réduction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</si>
</sst>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theme="0" tint="-0.24994659260841701"/>
      </bottom>
      <diagonal/>
    </border>
    <border>
      <left style="thin">
        <color auto="1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 applyBorder="1"/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1" fillId="0" borderId="2" xfId="0" applyFont="1" applyBorder="1" applyProtection="1"/>
    <xf numFmtId="4" fontId="1" fillId="0" borderId="0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14" fontId="1" fillId="0" borderId="7" xfId="0" applyNumberFormat="1" applyFont="1" applyBorder="1" applyAlignment="1" applyProtection="1"/>
    <xf numFmtId="14" fontId="1" fillId="0" borderId="9" xfId="0" applyNumberFormat="1" applyFont="1" applyBorder="1" applyAlignment="1" applyProtection="1"/>
    <xf numFmtId="0" fontId="1" fillId="0" borderId="9" xfId="0" applyFont="1" applyBorder="1" applyAlignment="1" applyProtection="1"/>
    <xf numFmtId="0" fontId="1" fillId="0" borderId="20" xfId="0" applyFont="1" applyBorder="1" applyAlignment="1" applyProtection="1"/>
    <xf numFmtId="0" fontId="1" fillId="0" borderId="21" xfId="0" applyFont="1" applyBorder="1" applyAlignment="1" applyProtection="1"/>
    <xf numFmtId="14" fontId="1" fillId="0" borderId="2" xfId="0" applyNumberFormat="1" applyFont="1" applyBorder="1" applyAlignment="1" applyProtection="1"/>
    <xf numFmtId="14" fontId="1" fillId="0" borderId="3" xfId="0" applyNumberFormat="1" applyFont="1" applyBorder="1" applyAlignment="1" applyProtection="1"/>
    <xf numFmtId="0" fontId="1" fillId="0" borderId="3" xfId="0" applyFont="1" applyBorder="1" applyAlignment="1" applyProtection="1"/>
    <xf numFmtId="0" fontId="1" fillId="0" borderId="22" xfId="0" applyFont="1" applyBorder="1" applyAlignment="1" applyProtection="1"/>
    <xf numFmtId="0" fontId="1" fillId="0" borderId="23" xfId="0" applyFont="1" applyBorder="1" applyAlignment="1" applyProtection="1"/>
    <xf numFmtId="1" fontId="1" fillId="0" borderId="26" xfId="0" applyNumberFormat="1" applyFont="1" applyBorder="1" applyProtection="1"/>
    <xf numFmtId="0" fontId="1" fillId="0" borderId="10" xfId="0" applyFont="1" applyBorder="1" applyAlignment="1" applyProtection="1"/>
    <xf numFmtId="1" fontId="5" fillId="0" borderId="10" xfId="0" applyNumberFormat="1" applyFont="1" applyBorder="1" applyAlignment="1" applyProtection="1"/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" fontId="1" fillId="0" borderId="8" xfId="0" applyNumberFormat="1" applyFont="1" applyBorder="1" applyProtection="1"/>
    <xf numFmtId="0" fontId="1" fillId="0" borderId="5" xfId="0" applyFont="1" applyBorder="1" applyProtection="1"/>
    <xf numFmtId="0" fontId="1" fillId="0" borderId="3" xfId="0" applyFont="1" applyBorder="1" applyProtection="1"/>
    <xf numFmtId="9" fontId="2" fillId="0" borderId="6" xfId="1" applyFont="1" applyBorder="1" applyAlignment="1" applyProtection="1"/>
    <xf numFmtId="1" fontId="1" fillId="0" borderId="0" xfId="0" applyNumberFormat="1" applyFont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10" fontId="1" fillId="0" borderId="24" xfId="1" applyNumberFormat="1" applyFont="1" applyBorder="1" applyAlignment="1" applyProtection="1">
      <alignment horizontal="center"/>
      <protection locked="0"/>
    </xf>
    <xf numFmtId="10" fontId="1" fillId="0" borderId="25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right"/>
    </xf>
    <xf numFmtId="0" fontId="1" fillId="0" borderId="0" xfId="0" applyFont="1" applyFill="1" applyBorder="1" applyProtection="1"/>
    <xf numFmtId="0" fontId="5" fillId="0" borderId="0" xfId="0" applyFont="1" applyFill="1" applyBorder="1" applyProtection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4" fontId="2" fillId="0" borderId="4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9" fontId="2" fillId="0" borderId="4" xfId="1" applyFont="1" applyBorder="1" applyAlignment="1" applyProtection="1">
      <alignment horizontal="center"/>
    </xf>
    <xf numFmtId="9" fontId="2" fillId="0" borderId="6" xfId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34" xfId="0" applyNumberFormat="1" applyFont="1" applyBorder="1" applyAlignment="1" applyProtection="1">
      <alignment horizontal="center"/>
      <protection locked="0"/>
    </xf>
    <xf numFmtId="0" fontId="1" fillId="0" borderId="34" xfId="0" applyNumberFormat="1" applyFont="1" applyBorder="1" applyProtection="1">
      <protection locked="0"/>
    </xf>
    <xf numFmtId="0" fontId="1" fillId="0" borderId="29" xfId="0" applyNumberFormat="1" applyFont="1" applyBorder="1" applyProtection="1">
      <protection locked="0"/>
    </xf>
    <xf numFmtId="0" fontId="1" fillId="0" borderId="24" xfId="0" applyNumberFormat="1" applyFont="1" applyBorder="1"/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4" fontId="1" fillId="0" borderId="32" xfId="0" applyNumberFormat="1" applyFont="1" applyBorder="1" applyAlignment="1" applyProtection="1">
      <alignment horizontal="left" vertical="center"/>
      <protection locked="0"/>
    </xf>
    <xf numFmtId="4" fontId="1" fillId="0" borderId="33" xfId="0" applyNumberFormat="1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4" fontId="1" fillId="0" borderId="35" xfId="0" applyNumberFormat="1" applyFont="1" applyBorder="1" applyAlignment="1" applyProtection="1">
      <alignment horizontal="left" vertical="center"/>
      <protection locked="0"/>
    </xf>
    <xf numFmtId="4" fontId="1" fillId="0" borderId="36" xfId="0" applyNumberFormat="1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4" fontId="1" fillId="0" borderId="30" xfId="0" applyNumberFormat="1" applyFont="1" applyBorder="1" applyAlignment="1" applyProtection="1">
      <alignment horizontal="left" vertical="center"/>
      <protection locked="0"/>
    </xf>
    <xf numFmtId="4" fontId="1" fillId="0" borderId="31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78"/>
  <sheetViews>
    <sheetView tabSelected="1" view="pageLayout" zoomScale="110" zoomScaleNormal="100" zoomScalePageLayoutView="110" workbookViewId="0">
      <selection activeCell="F8" sqref="F8"/>
    </sheetView>
  </sheetViews>
  <sheetFormatPr baseColWidth="10" defaultColWidth="11.42578125" defaultRowHeight="12.75" x14ac:dyDescent="0.2"/>
  <cols>
    <col min="1" max="2" width="12.5703125" style="1" customWidth="1"/>
    <col min="3" max="3" width="16.7109375" style="1" customWidth="1"/>
    <col min="4" max="5" width="12.5703125" style="1" customWidth="1"/>
    <col min="6" max="6" width="16.7109375" style="1" customWidth="1"/>
    <col min="7" max="7" width="12.5703125" style="1" customWidth="1"/>
    <col min="8" max="16384" width="11.42578125" style="1"/>
  </cols>
  <sheetData>
    <row r="6" spans="1:8" ht="8.4499999999999993" customHeight="1" x14ac:dyDescent="0.2">
      <c r="A6" s="2"/>
      <c r="B6" s="2"/>
      <c r="C6" s="2"/>
      <c r="D6" s="2"/>
      <c r="E6" s="2"/>
      <c r="F6" s="2"/>
      <c r="G6" s="2"/>
      <c r="H6" s="2"/>
    </row>
    <row r="7" spans="1:8" ht="33.950000000000003" customHeight="1" x14ac:dyDescent="0.2">
      <c r="A7" s="50" t="s">
        <v>0</v>
      </c>
      <c r="B7" s="51"/>
      <c r="C7" s="51"/>
      <c r="D7" s="51"/>
      <c r="E7" s="51"/>
      <c r="F7" s="52"/>
      <c r="G7" s="2"/>
      <c r="H7" s="2"/>
    </row>
    <row r="8" spans="1:8" ht="24.95" customHeight="1" x14ac:dyDescent="0.2">
      <c r="A8" s="53" t="s">
        <v>1</v>
      </c>
      <c r="B8" s="53"/>
      <c r="C8" s="43"/>
      <c r="D8" s="53" t="s">
        <v>4</v>
      </c>
      <c r="E8" s="53"/>
      <c r="F8" s="44"/>
    </row>
    <row r="9" spans="1:8" ht="24.95" customHeight="1" x14ac:dyDescent="0.2">
      <c r="A9" s="53" t="s">
        <v>12</v>
      </c>
      <c r="B9" s="53"/>
      <c r="C9" s="43"/>
      <c r="D9" s="53"/>
      <c r="E9" s="53"/>
      <c r="F9" s="9"/>
    </row>
    <row r="10" spans="1:8" ht="5.85" customHeight="1" x14ac:dyDescent="0.2">
      <c r="F10" s="4"/>
    </row>
    <row r="11" spans="1:8" ht="22.5" customHeight="1" x14ac:dyDescent="0.2">
      <c r="A11" s="3" t="s">
        <v>2</v>
      </c>
      <c r="B11" s="54" t="s">
        <v>25</v>
      </c>
      <c r="C11" s="55"/>
      <c r="D11" s="54" t="s">
        <v>3</v>
      </c>
      <c r="E11" s="55"/>
      <c r="F11" s="5"/>
    </row>
    <row r="12" spans="1:8" ht="5.85" customHeight="1" x14ac:dyDescent="0.2">
      <c r="F12" s="4"/>
    </row>
    <row r="13" spans="1:8" ht="14.1" customHeight="1" x14ac:dyDescent="0.2">
      <c r="A13" s="95"/>
      <c r="B13" s="100"/>
      <c r="C13" s="101"/>
      <c r="D13" s="102"/>
      <c r="E13" s="103"/>
      <c r="F13" s="104"/>
    </row>
    <row r="14" spans="1:8" ht="14.1" customHeight="1" x14ac:dyDescent="0.2">
      <c r="A14" s="96"/>
      <c r="B14" s="105"/>
      <c r="C14" s="106"/>
      <c r="D14" s="107"/>
      <c r="E14" s="108"/>
      <c r="F14" s="109"/>
    </row>
    <row r="15" spans="1:8" ht="14.1" customHeight="1" x14ac:dyDescent="0.2">
      <c r="A15" s="96"/>
      <c r="B15" s="105"/>
      <c r="C15" s="106"/>
      <c r="D15" s="107"/>
      <c r="E15" s="108"/>
      <c r="F15" s="109"/>
    </row>
    <row r="16" spans="1:8" ht="14.1" customHeight="1" x14ac:dyDescent="0.2">
      <c r="A16" s="96"/>
      <c r="B16" s="105"/>
      <c r="C16" s="106"/>
      <c r="D16" s="107"/>
      <c r="E16" s="108"/>
      <c r="F16" s="109"/>
    </row>
    <row r="17" spans="1:6" ht="14.1" customHeight="1" x14ac:dyDescent="0.2">
      <c r="A17" s="96"/>
      <c r="B17" s="105"/>
      <c r="C17" s="106"/>
      <c r="D17" s="107"/>
      <c r="E17" s="108"/>
      <c r="F17" s="109"/>
    </row>
    <row r="18" spans="1:6" ht="14.1" customHeight="1" x14ac:dyDescent="0.2">
      <c r="A18" s="96"/>
      <c r="B18" s="105"/>
      <c r="C18" s="106"/>
      <c r="D18" s="107"/>
      <c r="E18" s="108"/>
      <c r="F18" s="109"/>
    </row>
    <row r="19" spans="1:6" ht="14.1" customHeight="1" x14ac:dyDescent="0.2">
      <c r="A19" s="96"/>
      <c r="B19" s="105"/>
      <c r="C19" s="106"/>
      <c r="D19" s="107"/>
      <c r="E19" s="108"/>
      <c r="F19" s="109"/>
    </row>
    <row r="20" spans="1:6" ht="14.1" customHeight="1" x14ac:dyDescent="0.2">
      <c r="A20" s="97"/>
      <c r="B20" s="105"/>
      <c r="C20" s="106"/>
      <c r="D20" s="107"/>
      <c r="E20" s="108"/>
      <c r="F20" s="109"/>
    </row>
    <row r="21" spans="1:6" ht="14.1" customHeight="1" x14ac:dyDescent="0.2">
      <c r="A21" s="97"/>
      <c r="B21" s="105"/>
      <c r="C21" s="106"/>
      <c r="D21" s="107"/>
      <c r="E21" s="108"/>
      <c r="F21" s="109"/>
    </row>
    <row r="22" spans="1:6" ht="14.1" customHeight="1" x14ac:dyDescent="0.2">
      <c r="A22" s="97"/>
      <c r="B22" s="105"/>
      <c r="C22" s="106"/>
      <c r="D22" s="107"/>
      <c r="E22" s="108"/>
      <c r="F22" s="109"/>
    </row>
    <row r="23" spans="1:6" ht="14.1" customHeight="1" x14ac:dyDescent="0.2">
      <c r="A23" s="97"/>
      <c r="B23" s="105"/>
      <c r="C23" s="106"/>
      <c r="D23" s="107"/>
      <c r="E23" s="108"/>
      <c r="F23" s="109"/>
    </row>
    <row r="24" spans="1:6" ht="14.1" customHeight="1" x14ac:dyDescent="0.2">
      <c r="A24" s="97"/>
      <c r="B24" s="105"/>
      <c r="C24" s="106"/>
      <c r="D24" s="107"/>
      <c r="E24" s="108"/>
      <c r="F24" s="109"/>
    </row>
    <row r="25" spans="1:6" ht="14.1" customHeight="1" x14ac:dyDescent="0.2">
      <c r="A25" s="97"/>
      <c r="B25" s="105"/>
      <c r="C25" s="106"/>
      <c r="D25" s="107"/>
      <c r="E25" s="108"/>
      <c r="F25" s="109"/>
    </row>
    <row r="26" spans="1:6" ht="14.1" customHeight="1" x14ac:dyDescent="0.2">
      <c r="A26" s="97"/>
      <c r="B26" s="105"/>
      <c r="C26" s="106"/>
      <c r="D26" s="107"/>
      <c r="E26" s="108"/>
      <c r="F26" s="109"/>
    </row>
    <row r="27" spans="1:6" ht="14.1" customHeight="1" x14ac:dyDescent="0.2">
      <c r="A27" s="97"/>
      <c r="B27" s="105"/>
      <c r="C27" s="106"/>
      <c r="D27" s="107"/>
      <c r="E27" s="108"/>
      <c r="F27" s="109"/>
    </row>
    <row r="28" spans="1:6" ht="14.1" customHeight="1" x14ac:dyDescent="0.2">
      <c r="A28" s="97"/>
      <c r="B28" s="105"/>
      <c r="C28" s="106"/>
      <c r="D28" s="107"/>
      <c r="E28" s="108"/>
      <c r="F28" s="109"/>
    </row>
    <row r="29" spans="1:6" ht="14.1" customHeight="1" x14ac:dyDescent="0.2">
      <c r="A29" s="97"/>
      <c r="B29" s="105"/>
      <c r="C29" s="106"/>
      <c r="D29" s="107"/>
      <c r="E29" s="108"/>
      <c r="F29" s="109"/>
    </row>
    <row r="30" spans="1:6" ht="14.1" customHeight="1" x14ac:dyDescent="0.2">
      <c r="A30" s="97"/>
      <c r="B30" s="105"/>
      <c r="C30" s="106"/>
      <c r="D30" s="107"/>
      <c r="E30" s="108"/>
      <c r="F30" s="109"/>
    </row>
    <row r="31" spans="1:6" ht="14.1" customHeight="1" x14ac:dyDescent="0.2">
      <c r="A31" s="97"/>
      <c r="B31" s="105"/>
      <c r="C31" s="106"/>
      <c r="D31" s="107"/>
      <c r="E31" s="108"/>
      <c r="F31" s="109"/>
    </row>
    <row r="32" spans="1:6" ht="14.1" customHeight="1" x14ac:dyDescent="0.2">
      <c r="A32" s="97"/>
      <c r="B32" s="105"/>
      <c r="C32" s="106"/>
      <c r="D32" s="107"/>
      <c r="E32" s="108"/>
      <c r="F32" s="109"/>
    </row>
    <row r="33" spans="1:6" ht="14.1" customHeight="1" x14ac:dyDescent="0.2">
      <c r="A33" s="97"/>
      <c r="B33" s="105"/>
      <c r="C33" s="106"/>
      <c r="D33" s="107"/>
      <c r="E33" s="108"/>
      <c r="F33" s="109"/>
    </row>
    <row r="34" spans="1:6" ht="14.1" customHeight="1" x14ac:dyDescent="0.2">
      <c r="A34" s="97"/>
      <c r="B34" s="105"/>
      <c r="C34" s="106"/>
      <c r="D34" s="107"/>
      <c r="E34" s="108"/>
      <c r="F34" s="109"/>
    </row>
    <row r="35" spans="1:6" ht="14.1" customHeight="1" x14ac:dyDescent="0.2">
      <c r="A35" s="97"/>
      <c r="B35" s="105"/>
      <c r="C35" s="106"/>
      <c r="D35" s="107"/>
      <c r="E35" s="108"/>
      <c r="F35" s="109"/>
    </row>
    <row r="36" spans="1:6" ht="14.1" customHeight="1" x14ac:dyDescent="0.2">
      <c r="A36" s="97"/>
      <c r="B36" s="105"/>
      <c r="C36" s="106"/>
      <c r="D36" s="107"/>
      <c r="E36" s="108"/>
      <c r="F36" s="109"/>
    </row>
    <row r="37" spans="1:6" ht="14.1" customHeight="1" x14ac:dyDescent="0.2">
      <c r="A37" s="97"/>
      <c r="B37" s="105"/>
      <c r="C37" s="106"/>
      <c r="D37" s="107"/>
      <c r="E37" s="108"/>
      <c r="F37" s="109"/>
    </row>
    <row r="38" spans="1:6" ht="14.1" customHeight="1" x14ac:dyDescent="0.2">
      <c r="A38" s="97"/>
      <c r="B38" s="105"/>
      <c r="C38" s="106"/>
      <c r="D38" s="107"/>
      <c r="E38" s="108"/>
      <c r="F38" s="109"/>
    </row>
    <row r="39" spans="1:6" ht="14.1" customHeight="1" x14ac:dyDescent="0.2">
      <c r="A39" s="97"/>
      <c r="B39" s="105"/>
      <c r="C39" s="106"/>
      <c r="D39" s="107"/>
      <c r="E39" s="108"/>
      <c r="F39" s="109"/>
    </row>
    <row r="40" spans="1:6" ht="14.1" customHeight="1" x14ac:dyDescent="0.2">
      <c r="A40" s="97"/>
      <c r="B40" s="105"/>
      <c r="C40" s="106"/>
      <c r="D40" s="107"/>
      <c r="E40" s="108"/>
      <c r="F40" s="109"/>
    </row>
    <row r="41" spans="1:6" ht="14.1" customHeight="1" x14ac:dyDescent="0.2">
      <c r="A41" s="97"/>
      <c r="B41" s="105"/>
      <c r="C41" s="106"/>
      <c r="D41" s="107"/>
      <c r="E41" s="108"/>
      <c r="F41" s="109"/>
    </row>
    <row r="42" spans="1:6" ht="14.1" customHeight="1" x14ac:dyDescent="0.2">
      <c r="A42" s="97"/>
      <c r="B42" s="105"/>
      <c r="C42" s="106"/>
      <c r="D42" s="107"/>
      <c r="E42" s="108"/>
      <c r="F42" s="109"/>
    </row>
    <row r="43" spans="1:6" ht="14.1" customHeight="1" x14ac:dyDescent="0.2">
      <c r="A43" s="97"/>
      <c r="B43" s="105"/>
      <c r="C43" s="106"/>
      <c r="D43" s="107"/>
      <c r="E43" s="108"/>
      <c r="F43" s="109"/>
    </row>
    <row r="44" spans="1:6" ht="14.1" customHeight="1" x14ac:dyDescent="0.2">
      <c r="A44" s="97"/>
      <c r="B44" s="105"/>
      <c r="C44" s="106"/>
      <c r="D44" s="107"/>
      <c r="E44" s="108"/>
      <c r="F44" s="109"/>
    </row>
    <row r="45" spans="1:6" ht="14.1" customHeight="1" x14ac:dyDescent="0.2">
      <c r="A45" s="97"/>
      <c r="B45" s="105"/>
      <c r="C45" s="106"/>
      <c r="D45" s="107"/>
      <c r="E45" s="108"/>
      <c r="F45" s="109"/>
    </row>
    <row r="46" spans="1:6" ht="14.1" customHeight="1" x14ac:dyDescent="0.2">
      <c r="A46" s="97"/>
      <c r="B46" s="105"/>
      <c r="C46" s="106"/>
      <c r="D46" s="107"/>
      <c r="E46" s="108"/>
      <c r="F46" s="109"/>
    </row>
    <row r="47" spans="1:6" ht="14.1" customHeight="1" x14ac:dyDescent="0.2">
      <c r="A47" s="98"/>
      <c r="B47" s="110"/>
      <c r="C47" s="111"/>
      <c r="D47" s="112"/>
      <c r="E47" s="113"/>
      <c r="F47" s="114"/>
    </row>
    <row r="48" spans="1:6" ht="14.1" customHeight="1" x14ac:dyDescent="0.2">
      <c r="A48" s="99"/>
      <c r="B48" s="64" t="s">
        <v>16</v>
      </c>
      <c r="C48" s="65"/>
      <c r="D48" s="66"/>
      <c r="E48" s="67"/>
      <c r="F48" s="47"/>
    </row>
    <row r="49" spans="1:6" ht="5.85" customHeight="1" x14ac:dyDescent="0.2">
      <c r="D49" s="7"/>
      <c r="E49" s="7"/>
      <c r="F49" s="4"/>
    </row>
    <row r="50" spans="1:6" ht="22.35" customHeight="1" x14ac:dyDescent="0.2">
      <c r="A50" s="61" t="s">
        <v>5</v>
      </c>
      <c r="B50" s="62"/>
      <c r="C50" s="63"/>
      <c r="D50" s="74">
        <f>SUM(D13:E48)</f>
        <v>0</v>
      </c>
      <c r="E50" s="75"/>
      <c r="F50" s="6">
        <f>D50*-1</f>
        <v>0</v>
      </c>
    </row>
    <row r="51" spans="1:6" ht="5.85" customHeight="1" x14ac:dyDescent="0.2">
      <c r="F51" s="7"/>
    </row>
    <row r="52" spans="1:6" ht="22.5" customHeight="1" x14ac:dyDescent="0.2">
      <c r="A52" s="58" t="s">
        <v>9</v>
      </c>
      <c r="B52" s="59"/>
      <c r="C52" s="59"/>
      <c r="D52" s="59"/>
      <c r="E52" s="60"/>
      <c r="F52" s="10" t="str">
        <f>IF(F8-D50&gt;0, F8-D50,"-")</f>
        <v>-</v>
      </c>
    </row>
    <row r="53" spans="1:6" ht="28.35" customHeight="1" x14ac:dyDescent="0.2">
      <c r="A53" s="71" t="s">
        <v>6</v>
      </c>
      <c r="B53" s="72"/>
      <c r="C53" s="72"/>
      <c r="D53" s="73"/>
      <c r="E53" s="11"/>
      <c r="F53" s="11"/>
    </row>
    <row r="54" spans="1:6" x14ac:dyDescent="0.2">
      <c r="A54" s="80"/>
      <c r="B54" s="81"/>
      <c r="C54" s="81"/>
      <c r="D54" s="82"/>
      <c r="E54" s="11"/>
      <c r="F54" s="11"/>
    </row>
    <row r="55" spans="1:6" ht="22.35" customHeight="1" x14ac:dyDescent="0.2">
      <c r="A55" s="56" t="s">
        <v>10</v>
      </c>
      <c r="B55" s="57"/>
      <c r="C55" s="12" t="s">
        <v>7</v>
      </c>
      <c r="D55" s="13" t="str">
        <f>IF(F52="-","-",FLOOR(F52,100))</f>
        <v>-</v>
      </c>
      <c r="E55" s="11"/>
      <c r="F55" s="11"/>
    </row>
    <row r="56" spans="1:6" ht="22.35" customHeight="1" x14ac:dyDescent="0.2">
      <c r="A56" s="56" t="s">
        <v>8</v>
      </c>
      <c r="B56" s="57"/>
      <c r="C56" s="12" t="str">
        <f>IF(D55&lt;4000,0,IF(D55&lt;50099,(3.5),IF(D55&lt;100099,4.5,IF(D55&lt;200099,5.5,IF(D55="-","-",6)))))</f>
        <v>-</v>
      </c>
      <c r="D56" s="13" t="str">
        <f>IF(D55="-","-",D55*C56/100)</f>
        <v>-</v>
      </c>
      <c r="E56" s="11"/>
      <c r="F56" s="11"/>
    </row>
    <row r="57" spans="1:6" ht="40.5" customHeight="1" x14ac:dyDescent="0.2">
      <c r="A57" s="14"/>
      <c r="B57" s="14"/>
      <c r="C57" s="14"/>
      <c r="D57" s="14"/>
      <c r="E57" s="11"/>
      <c r="F57" s="14"/>
    </row>
    <row r="58" spans="1:6" ht="28.35" customHeight="1" x14ac:dyDescent="0.2">
      <c r="A58" s="71" t="s">
        <v>11</v>
      </c>
      <c r="B58" s="72"/>
      <c r="C58" s="72"/>
      <c r="D58" s="72"/>
      <c r="E58" s="73"/>
      <c r="F58" s="11"/>
    </row>
    <row r="59" spans="1:6" ht="5.85" customHeight="1" x14ac:dyDescent="0.2">
      <c r="A59" s="15"/>
      <c r="B59" s="11"/>
      <c r="C59" s="11"/>
      <c r="D59" s="16"/>
      <c r="E59" s="17"/>
      <c r="F59" s="18"/>
    </row>
    <row r="60" spans="1:6" ht="33" customHeight="1" x14ac:dyDescent="0.2">
      <c r="A60" s="19" t="s">
        <v>12</v>
      </c>
      <c r="B60" s="20"/>
      <c r="C60" s="21">
        <f>C9</f>
        <v>0</v>
      </c>
      <c r="D60" s="22"/>
      <c r="E60" s="23"/>
      <c r="F60" s="49">
        <f>C61-C60</f>
        <v>0</v>
      </c>
    </row>
    <row r="61" spans="1:6" ht="33" customHeight="1" x14ac:dyDescent="0.2">
      <c r="A61" s="24" t="s">
        <v>1</v>
      </c>
      <c r="B61" s="25"/>
      <c r="C61" s="26">
        <f>C8</f>
        <v>0</v>
      </c>
      <c r="D61" s="27"/>
      <c r="E61" s="28"/>
      <c r="F61" s="48"/>
    </row>
    <row r="62" spans="1:6" ht="32.85" customHeight="1" x14ac:dyDescent="0.2">
      <c r="A62" s="29" t="s">
        <v>13</v>
      </c>
      <c r="B62" s="30"/>
      <c r="C62" s="31">
        <f>_xlfn.FLOOR.MATH(F60/365,1)</f>
        <v>0</v>
      </c>
      <c r="D62" s="32" t="s">
        <v>15</v>
      </c>
      <c r="E62" s="33">
        <f>C62</f>
        <v>0</v>
      </c>
      <c r="F62" s="49"/>
    </row>
    <row r="63" spans="1:6" ht="5.25" customHeight="1" x14ac:dyDescent="0.2">
      <c r="A63" s="34"/>
      <c r="B63" s="35"/>
      <c r="C63" s="36"/>
      <c r="D63" s="37"/>
      <c r="E63" s="38"/>
      <c r="F63" s="48"/>
    </row>
    <row r="64" spans="1:6" ht="32.85" customHeight="1" x14ac:dyDescent="0.2">
      <c r="A64" s="76" t="s">
        <v>26</v>
      </c>
      <c r="B64" s="77"/>
      <c r="C64" s="78"/>
      <c r="D64" s="79"/>
      <c r="E64" s="39">
        <f>IF(C62-10&gt;30,0.3,IF(C62-10&lt;0,0,INT(C62-10))/100)</f>
        <v>0</v>
      </c>
      <c r="F64" s="11"/>
    </row>
    <row r="65" spans="1:6" ht="32.85" customHeight="1" x14ac:dyDescent="0.2">
      <c r="A65" s="76" t="s">
        <v>27</v>
      </c>
      <c r="B65" s="77"/>
      <c r="C65" s="78"/>
      <c r="D65" s="79"/>
      <c r="E65" s="39">
        <f>IF(E62-10&gt;40,0.2,IF(E62&gt;40,((E62-40)*2)/100,0))</f>
        <v>0</v>
      </c>
      <c r="F65" s="11"/>
    </row>
    <row r="66" spans="1:6" ht="32.85" customHeight="1" x14ac:dyDescent="0.2">
      <c r="A66" s="76" t="s">
        <v>28</v>
      </c>
      <c r="B66" s="77"/>
      <c r="C66" s="78"/>
      <c r="D66" s="79"/>
      <c r="E66" s="39">
        <f>E64+E65</f>
        <v>0</v>
      </c>
      <c r="F66" s="11"/>
    </row>
    <row r="67" spans="1:6" ht="5.25" customHeight="1" x14ac:dyDescent="0.2">
      <c r="A67" s="34"/>
      <c r="B67" s="35"/>
      <c r="C67" s="40"/>
      <c r="D67" s="11"/>
      <c r="E67" s="38"/>
      <c r="F67" s="11"/>
    </row>
    <row r="68" spans="1:6" ht="32.85" customHeight="1" x14ac:dyDescent="0.2">
      <c r="A68" s="76" t="s">
        <v>14</v>
      </c>
      <c r="B68" s="77"/>
      <c r="C68" s="78"/>
      <c r="D68" s="79"/>
      <c r="E68" s="39">
        <f>IF(C62&lt;2,0.5,IF(C62&lt;5,0.25,0))</f>
        <v>0.5</v>
      </c>
      <c r="F68" s="11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ht="28.35" customHeight="1" x14ac:dyDescent="0.2">
      <c r="A72" s="71" t="s">
        <v>23</v>
      </c>
      <c r="B72" s="73"/>
      <c r="C72" s="41" t="s">
        <v>17</v>
      </c>
      <c r="D72" s="71" t="s">
        <v>18</v>
      </c>
      <c r="E72" s="73"/>
      <c r="F72" s="11"/>
    </row>
    <row r="73" spans="1:6" ht="32.85" customHeight="1" x14ac:dyDescent="0.2">
      <c r="A73" s="85" t="s">
        <v>19</v>
      </c>
      <c r="B73" s="86"/>
      <c r="C73" s="42">
        <v>2.85</v>
      </c>
      <c r="D73" s="91" t="e">
        <f>IF(AND(E66=0,E68=0),D56*C73,IF(E66=0,(C73*D56)+(C73*D56*E68),IF(E68=0,(C73*D56)-(C73*D56*E66),0)))</f>
        <v>#VALUE!</v>
      </c>
      <c r="E73" s="92"/>
      <c r="F73" s="11"/>
    </row>
    <row r="74" spans="1:6" ht="32.85" customHeight="1" x14ac:dyDescent="0.2">
      <c r="A74" s="87" t="s">
        <v>20</v>
      </c>
      <c r="B74" s="88"/>
      <c r="C74" s="46"/>
      <c r="D74" s="93" t="e">
        <f>((D73*C74)/C73)*100</f>
        <v>#VALUE!</v>
      </c>
      <c r="E74" s="94"/>
      <c r="F74" s="8"/>
    </row>
    <row r="75" spans="1:6" ht="32.85" customHeight="1" x14ac:dyDescent="0.2">
      <c r="A75" s="89" t="s">
        <v>21</v>
      </c>
      <c r="B75" s="90"/>
      <c r="C75" s="45"/>
      <c r="D75" s="93" t="e">
        <f>(D73*C75)</f>
        <v>#VALUE!</v>
      </c>
      <c r="E75" s="94"/>
      <c r="F75" s="8"/>
    </row>
    <row r="76" spans="1:6" ht="32.85" customHeight="1" x14ac:dyDescent="0.2">
      <c r="A76" s="83" t="s">
        <v>22</v>
      </c>
      <c r="B76" s="84"/>
      <c r="C76" s="84"/>
      <c r="D76" s="69" t="e">
        <f>SUM(D73:E75)</f>
        <v>#VALUE!</v>
      </c>
      <c r="E76" s="70"/>
      <c r="F76" s="8"/>
    </row>
    <row r="77" spans="1:6" x14ac:dyDescent="0.2">
      <c r="E77" s="8"/>
      <c r="F77" s="8"/>
    </row>
    <row r="78" spans="1:6" ht="36.75" customHeight="1" x14ac:dyDescent="0.2">
      <c r="A78" s="68" t="s">
        <v>24</v>
      </c>
      <c r="B78" s="68"/>
      <c r="C78" s="68"/>
      <c r="D78" s="68"/>
      <c r="E78" s="68"/>
      <c r="F78" s="68"/>
    </row>
  </sheetData>
  <sheetProtection selectLockedCells="1"/>
  <mergeCells count="106">
    <mergeCell ref="A78:F78"/>
    <mergeCell ref="D76:E76"/>
    <mergeCell ref="A58:E58"/>
    <mergeCell ref="D50:E50"/>
    <mergeCell ref="A53:D53"/>
    <mergeCell ref="A64:B64"/>
    <mergeCell ref="A68:B68"/>
    <mergeCell ref="C64:D64"/>
    <mergeCell ref="C68:D68"/>
    <mergeCell ref="A54:D54"/>
    <mergeCell ref="A76:C76"/>
    <mergeCell ref="A72:B72"/>
    <mergeCell ref="A73:B73"/>
    <mergeCell ref="A74:B74"/>
    <mergeCell ref="A75:B75"/>
    <mergeCell ref="D72:E72"/>
    <mergeCell ref="D73:E73"/>
    <mergeCell ref="D74:E74"/>
    <mergeCell ref="D75:E75"/>
    <mergeCell ref="A65:B65"/>
    <mergeCell ref="C65:D65"/>
    <mergeCell ref="A66:B66"/>
    <mergeCell ref="C66:D66"/>
    <mergeCell ref="A56:B56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A55:B55"/>
    <mergeCell ref="A52:E52"/>
    <mergeCell ref="A50:C50"/>
    <mergeCell ref="B48:C48"/>
    <mergeCell ref="D48:E48"/>
    <mergeCell ref="B46:C46"/>
    <mergeCell ref="D46:E46"/>
    <mergeCell ref="B47:C47"/>
    <mergeCell ref="D47:E47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19:C19"/>
    <mergeCell ref="D19:E19"/>
    <mergeCell ref="D9:E9"/>
    <mergeCell ref="B20:C20"/>
    <mergeCell ref="D20:E20"/>
    <mergeCell ref="B21:C21"/>
    <mergeCell ref="D21:E21"/>
    <mergeCell ref="B22:C22"/>
    <mergeCell ref="D22:E22"/>
    <mergeCell ref="B25:C25"/>
    <mergeCell ref="D25:E25"/>
    <mergeCell ref="B26:C26"/>
    <mergeCell ref="D26:E26"/>
    <mergeCell ref="B27:C27"/>
    <mergeCell ref="D27:E27"/>
    <mergeCell ref="B23:C23"/>
    <mergeCell ref="D23:E23"/>
    <mergeCell ref="B24:C24"/>
    <mergeCell ref="D24:E24"/>
    <mergeCell ref="A7:F7"/>
    <mergeCell ref="A8:B8"/>
    <mergeCell ref="D8:E8"/>
    <mergeCell ref="D11:E11"/>
    <mergeCell ref="B11:C11"/>
    <mergeCell ref="B18:C18"/>
    <mergeCell ref="D18:E18"/>
    <mergeCell ref="B16:C16"/>
    <mergeCell ref="B15:C15"/>
    <mergeCell ref="B14:C14"/>
    <mergeCell ref="B13:C13"/>
    <mergeCell ref="D16:E16"/>
    <mergeCell ref="D15:E15"/>
    <mergeCell ref="D14:E14"/>
    <mergeCell ref="D13:E13"/>
    <mergeCell ref="B17:C17"/>
    <mergeCell ref="D17:E17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Header xml:space="preserve">&amp;C
</oddHeader>
    <firstHeader xml:space="preserve">&amp;C&amp;G
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Arzenton Gaëlle, Taxatrice</dc:creator>
  <cp:lastModifiedBy>Arzenton Gaëlle, Taxatrice</cp:lastModifiedBy>
  <cp:lastPrinted>2021-05-04T09:40:06Z</cp:lastPrinted>
  <dcterms:created xsi:type="dcterms:W3CDTF">2020-05-19T13:37:46Z</dcterms:created>
  <dcterms:modified xsi:type="dcterms:W3CDTF">2021-05-04T09:42:51Z</dcterms:modified>
</cp:coreProperties>
</file>