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4" activeTab="44"/>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<sst xmlns="http://schemas.openxmlformats.org/spreadsheetml/2006/main" count="5456" uniqueCount="864">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</sst>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tabSelected="1" workbookViewId="0">
      <selection activeCell="D26" sqref="D2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s="234" t="s">
        <v>758</v>
      </c>
      <c r="C4" s="234"/>
      <c r="D4" s="234"/>
    </row>
    <row r="5" spans="1:5" ht="15.75" thickBot="1" x14ac:dyDescent="0.3">
      <c r="B5" s="219" t="s">
        <v>56</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116423.55</v>
      </c>
    </row>
    <row r="9" spans="1:5" x14ac:dyDescent="0.25">
      <c r="B9" s="53">
        <v>33</v>
      </c>
      <c r="C9" s="58" t="s">
        <v>225</v>
      </c>
      <c r="D9" s="53" t="s">
        <v>98</v>
      </c>
      <c r="E9" s="56">
        <f>HLOOKUP($B$5,'8.1 Bourgeoisies Comptes 2021'!$E$3:$R$167,25,0)</f>
        <v>65732.7</v>
      </c>
    </row>
    <row r="10" spans="1:5" x14ac:dyDescent="0.25">
      <c r="B10" s="53">
        <v>35</v>
      </c>
      <c r="C10" s="58" t="s">
        <v>225</v>
      </c>
      <c r="D10" s="53" t="s">
        <v>227</v>
      </c>
      <c r="E10" s="56">
        <f>HLOOKUP($B$5,'8.1 Bourgeoisies Comptes 2021'!$E$3:$R$167,37,0)</f>
        <v>157</v>
      </c>
    </row>
    <row r="11" spans="1:5" x14ac:dyDescent="0.25">
      <c r="B11" s="53">
        <v>45</v>
      </c>
      <c r="C11" s="58" t="s">
        <v>226</v>
      </c>
      <c r="D11" s="53" t="s">
        <v>174</v>
      </c>
      <c r="E11" s="56">
        <f>HLOOKUP($B$5,'8.1 Bourgeoisies Comptes 2021'!$E$3:$R$167,115,0)</f>
        <v>0</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0</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182313.25</v>
      </c>
    </row>
    <row r="20" spans="2:5" x14ac:dyDescent="0.25">
      <c r="B20" s="53"/>
      <c r="C20" s="53"/>
      <c r="D20" s="53"/>
      <c r="E20" s="56"/>
    </row>
    <row r="21" spans="2:5" x14ac:dyDescent="0.25">
      <c r="B21" s="53" t="s">
        <v>224</v>
      </c>
      <c r="C21" s="59" t="s">
        <v>226</v>
      </c>
      <c r="D21" s="53" t="s">
        <v>230</v>
      </c>
      <c r="E21" s="56">
        <f>HLOOKUP($B$5,'8.13 Bourgeoisie investissement'!$E$3:$R$183,180,0)</f>
        <v>48107.85</v>
      </c>
    </row>
    <row r="22" spans="2:5" x14ac:dyDescent="0.25">
      <c r="B22" s="53"/>
      <c r="C22" s="53"/>
      <c r="D22" s="53"/>
      <c r="E22" s="56"/>
    </row>
    <row r="23" spans="2:5" x14ac:dyDescent="0.25">
      <c r="B23" s="54"/>
      <c r="C23" s="54"/>
      <c r="D23" s="55" t="s">
        <v>231</v>
      </c>
      <c r="E23" s="62">
        <f>E19-E21</f>
        <v>134205.4</v>
      </c>
    </row>
  </sheetData>
  <mergeCells count="2">
    <mergeCell ref="B5:D5"/>
    <mergeCell ref="B4:D4"/>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2023-06-06T08:35:42Z</dcterms:modified>
</cp:coreProperties>
</file>