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G:\500 0300 Pédagogie spécialisée\500 0310 Logopédie-psychmotricité\Mémento Logopédie 2026\"/>
    </mc:Choice>
  </mc:AlternateContent>
  <xr:revisionPtr revIDLastSave="0" documentId="13_ncr:1_{FBEC55B0-41BE-4707-9F99-0F64121DDF8F}" xr6:coauthVersionLast="47" xr6:coauthVersionMax="47" xr10:uidLastSave="{00000000-0000-0000-0000-000000000000}"/>
  <workbookProtection workbookAlgorithmName="SHA-512" workbookHashValue="JmaIFdWfB1gVHODT6eoxRqw2VnXUUp00cO31G3k3tibH5TE6tsrb9KraOSkmEztQ1N8uaIlOfTDa1sfpQ53I6w==" workbookSaltValue="WGlUDhMeScO/sn9CGKyKkA==" workbookSpinCount="100000" lockStructure="1"/>
  <bookViews>
    <workbookView xWindow="-120" yWindow="-120" windowWidth="29040" windowHeight="15720" xr2:uid="{00000000-000D-0000-FFFF-FFFF00000000}"/>
  </bookViews>
  <sheets>
    <sheet name="Feuil1" sheetId="1" r:id="rId1"/>
  </sheets>
  <definedNames>
    <definedName name="_xlnm.Print_Area" localSheetId="0">Feuil1!$A$1:$N$51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2" i="1" l="1"/>
  <c r="E48" i="1"/>
  <c r="I31" i="1"/>
  <c r="I33" i="1"/>
  <c r="E47" i="1"/>
  <c r="D39" i="1"/>
  <c r="E33" i="1"/>
  <c r="E34" i="1"/>
  <c r="E35" i="1"/>
  <c r="E36" i="1"/>
  <c r="E37" i="1"/>
  <c r="E31" i="1"/>
  <c r="G16" i="1"/>
  <c r="E49" i="1" l="1"/>
  <c r="E46" i="1"/>
  <c r="P46" i="1" s="1"/>
  <c r="F46" i="1" l="1"/>
</calcChain>
</file>

<file path=xl/sharedStrings.xml><?xml version="1.0" encoding="utf-8"?>
<sst xmlns="http://schemas.openxmlformats.org/spreadsheetml/2006/main" count="55" uniqueCount="46">
  <si>
    <t>Tél. :</t>
  </si>
  <si>
    <t>Date</t>
  </si>
  <si>
    <t>Montant</t>
  </si>
  <si>
    <t>Service de l'enseignement</t>
  </si>
  <si>
    <t>2800 Delémont</t>
  </si>
  <si>
    <t>Signature thérapeute :</t>
  </si>
  <si>
    <t xml:space="preserve">Lieu et date : </t>
  </si>
  <si>
    <t>Date de la facture :</t>
  </si>
  <si>
    <t>No de la facture :</t>
  </si>
  <si>
    <t>Date et durée des séances effectives</t>
  </si>
  <si>
    <t>Nom :</t>
  </si>
  <si>
    <t>Rue, N° :</t>
  </si>
  <si>
    <t>Prénom :</t>
  </si>
  <si>
    <t>NPA, Domicile :</t>
  </si>
  <si>
    <t xml:space="preserve">Nombre de séances : </t>
  </si>
  <si>
    <t xml:space="preserve">Tarif horaire : </t>
  </si>
  <si>
    <t>Créancier-ère (nom, prénom, adresse complète)</t>
  </si>
  <si>
    <t>Bénéficiaire des prestations</t>
  </si>
  <si>
    <t>Références de paiement (compte bancaire ou postal, clearing N°)</t>
  </si>
  <si>
    <t>Total des heures réalisées :</t>
  </si>
  <si>
    <t>Heures maximales facturables :</t>
  </si>
  <si>
    <t>Montant total à payer :</t>
  </si>
  <si>
    <t>Employé-e / stagiaire / remplaçant-e</t>
  </si>
  <si>
    <t>Moutier 16</t>
  </si>
  <si>
    <t>heure</t>
  </si>
  <si>
    <t>Changement de prestataire</t>
  </si>
  <si>
    <t>SANS</t>
  </si>
  <si>
    <t>AVEC</t>
  </si>
  <si>
    <t>max. une séance de transmission de 45 min. en présence des deux logopédistes</t>
  </si>
  <si>
    <t>Bilan sans suite</t>
  </si>
  <si>
    <t>(OPS art. 57 al.2a)</t>
  </si>
  <si>
    <t>heures</t>
  </si>
  <si>
    <t>(+ 100.- pour le rapport)</t>
  </si>
  <si>
    <t>Bilan particulièrement complexe</t>
  </si>
  <si>
    <t>(ex : dyscalculie : 4 heures / multi troubles : 5 heures)</t>
  </si>
  <si>
    <t xml:space="preserve"> </t>
  </si>
  <si>
    <t>Durée facturable (min)</t>
  </si>
  <si>
    <t xml:space="preserve"> Avec validation CI</t>
  </si>
  <si>
    <t xml:space="preserve"> Sans validation CI</t>
  </si>
  <si>
    <t>Type de prestation (à sélectionner ci-dessous)</t>
  </si>
  <si>
    <t>Facture pour les prestations fournies par des logopédistes indépendant-e-s, Hors CT</t>
  </si>
  <si>
    <t>032 420 54 10</t>
  </si>
  <si>
    <t>Constitution d'un dossier pour un moyen auxiliaire numérique</t>
  </si>
  <si>
    <t>Constitution d'un dossier avec validation de la CI</t>
  </si>
  <si>
    <t xml:space="preserve">Refus d'octroi d'une thérapie </t>
  </si>
  <si>
    <t>Si thérapie refusée par la CI, forfait pour le rapport du thérapeute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</si>
</sst>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CHF-1407]\ #,##0.00"/>
    <numFmt numFmtId="165" formatCode="0.000"/>
  </numFmts>
  <fonts count="21" x14ac:knownFonts="1">
    <font>
      <sz val="11"/>
      <color theme="1"/>
      <name val="Calibri"/>
      <family val="2"/>
      <scheme val="minor"/>
    </font>
    <font>
      <b/>
      <sz val="9"/>
      <name val="Wingdings"/>
      <charset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9.5"/>
      <name val="Wingdings"/>
      <charset val="2"/>
    </font>
    <font>
      <b/>
      <sz val="9.5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9"/>
      <name val="Arial"/>
      <family val="2"/>
    </font>
    <font>
      <sz val="10"/>
      <color theme="1"/>
      <name val="Arial"/>
      <family val="2"/>
    </font>
    <font>
      <sz val="6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Border="1"/>
    <xf numFmtId="0" fontId="4" fillId="0" borderId="0" xfId="0" applyFont="1" applyBorder="1"/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0" borderId="0" xfId="0" applyFont="1"/>
    <xf numFmtId="0" fontId="6" fillId="0" borderId="0" xfId="0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10" fillId="0" borderId="2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4" fontId="10" fillId="0" borderId="12" xfId="0" applyNumberFormat="1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2" fontId="12" fillId="0" borderId="12" xfId="0" applyNumberFormat="1" applyFont="1" applyBorder="1" applyAlignment="1" applyProtection="1">
      <alignment horizontal="center" vertical="center"/>
    </xf>
    <xf numFmtId="0" fontId="10" fillId="0" borderId="0" xfId="0" applyFont="1"/>
    <xf numFmtId="0" fontId="10" fillId="0" borderId="9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164" fontId="4" fillId="0" borderId="10" xfId="0" applyNumberFormat="1" applyFont="1" applyBorder="1" applyAlignment="1" applyProtection="1">
      <alignment horizontal="center" vertical="center"/>
    </xf>
    <xf numFmtId="164" fontId="4" fillId="0" borderId="11" xfId="0" applyNumberFormat="1" applyFont="1" applyBorder="1" applyAlignment="1" applyProtection="1">
      <alignment horizontal="center" vertical="center"/>
    </xf>
    <xf numFmtId="0" fontId="4" fillId="0" borderId="11" xfId="0" applyNumberFormat="1" applyFont="1" applyBorder="1" applyAlignment="1" applyProtection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0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10" fillId="0" borderId="16" xfId="0" applyFont="1" applyBorder="1"/>
    <xf numFmtId="0" fontId="3" fillId="0" borderId="17" xfId="0" applyFont="1" applyBorder="1"/>
    <xf numFmtId="0" fontId="11" fillId="0" borderId="16" xfId="0" applyFont="1" applyBorder="1"/>
    <xf numFmtId="0" fontId="10" fillId="0" borderId="18" xfId="0" applyFont="1" applyBorder="1"/>
    <xf numFmtId="0" fontId="10" fillId="0" borderId="19" xfId="0" applyFont="1" applyBorder="1"/>
    <xf numFmtId="0" fontId="4" fillId="0" borderId="19" xfId="0" applyFont="1" applyBorder="1"/>
    <xf numFmtId="0" fontId="3" fillId="0" borderId="20" xfId="0" applyFont="1" applyBorder="1"/>
    <xf numFmtId="164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164" fontId="4" fillId="0" borderId="0" xfId="0" applyNumberFormat="1" applyFont="1" applyBorder="1" applyAlignment="1" applyProtection="1">
      <alignment vertical="center"/>
    </xf>
    <xf numFmtId="0" fontId="14" fillId="0" borderId="0" xfId="0" applyNumberFormat="1" applyFont="1" applyBorder="1" applyAlignment="1">
      <alignment vertical="center" wrapText="1"/>
    </xf>
    <xf numFmtId="0" fontId="14" fillId="0" borderId="0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0" fillId="0" borderId="0" xfId="0" applyFill="1"/>
    <xf numFmtId="0" fontId="17" fillId="0" borderId="2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18" fillId="0" borderId="0" xfId="0" applyNumberFormat="1" applyFont="1" applyBorder="1" applyAlignment="1" applyProtection="1">
      <alignment vertical="center"/>
    </xf>
    <xf numFmtId="2" fontId="0" fillId="0" borderId="0" xfId="0" applyNumberFormat="1"/>
    <xf numFmtId="0" fontId="0" fillId="0" borderId="17" xfId="0" applyBorder="1"/>
    <xf numFmtId="0" fontId="0" fillId="0" borderId="0" xfId="0" applyAlignment="1">
      <alignment horizontal="left"/>
    </xf>
    <xf numFmtId="0" fontId="17" fillId="0" borderId="0" xfId="0" applyFont="1"/>
    <xf numFmtId="0" fontId="15" fillId="0" borderId="0" xfId="0" applyFont="1" applyFill="1"/>
    <xf numFmtId="0" fontId="10" fillId="0" borderId="1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0" fillId="0" borderId="0" xfId="0" applyFont="1" applyBorder="1" applyAlignment="1">
      <alignment horizontal="justify" vertical="center" wrapText="1"/>
    </xf>
    <xf numFmtId="0" fontId="20" fillId="0" borderId="0" xfId="0" applyFont="1" applyBorder="1" applyAlignment="1">
      <alignment horizontal="justify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4" fillId="0" borderId="9" xfId="0" applyNumberFormat="1" applyFont="1" applyBorder="1" applyAlignment="1" applyProtection="1">
      <alignment horizontal="center" vertical="center"/>
    </xf>
    <xf numFmtId="0" fontId="4" fillId="0" borderId="11" xfId="0" applyNumberFormat="1" applyFont="1" applyBorder="1" applyAlignment="1" applyProtection="1">
      <alignment horizontal="center" vertical="center"/>
    </xf>
    <xf numFmtId="2" fontId="4" fillId="0" borderId="9" xfId="0" applyNumberFormat="1" applyFont="1" applyBorder="1" applyAlignment="1" applyProtection="1">
      <alignment horizontal="center" vertical="center"/>
    </xf>
    <xf numFmtId="2" fontId="4" fillId="0" borderId="1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>
      <alignment horizontal="left" vertical="center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5" fillId="2" borderId="22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13</xdr:col>
      <xdr:colOff>582706</xdr:colOff>
      <xdr:row>7</xdr:row>
      <xdr:rowOff>6083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8AB9DD4-0D57-2CF2-FADD-DD13522A9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60" y="0"/>
          <a:ext cx="6925234" cy="1261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U53"/>
  <sheetViews>
    <sheetView tabSelected="1" topLeftCell="A34" zoomScaleNormal="100" workbookViewId="0">
      <selection activeCell="P30" sqref="P30"/>
    </sheetView>
  </sheetViews>
  <sheetFormatPr baseColWidth="10" defaultRowHeight="15" x14ac:dyDescent="0.25"/>
  <cols>
    <col min="1" max="1" width="4.5703125" customWidth="1"/>
    <col min="2" max="2" width="8.85546875" customWidth="1"/>
    <col min="3" max="3" width="11.42578125" customWidth="1"/>
    <col min="6" max="6" width="3.85546875" customWidth="1"/>
    <col min="7" max="7" width="3.7109375" customWidth="1"/>
    <col min="8" max="8" width="10.28515625" customWidth="1"/>
    <col min="9" max="10" width="4.5703125" customWidth="1"/>
    <col min="12" max="12" width="2.85546875" customWidth="1"/>
    <col min="13" max="13" width="10.7109375" customWidth="1"/>
    <col min="14" max="14" width="8.85546875" customWidth="1"/>
    <col min="16" max="16" width="11.42578125" customWidth="1"/>
    <col min="17" max="17" width="55.7109375" hidden="1" customWidth="1"/>
    <col min="18" max="18" width="73" hidden="1" customWidth="1"/>
    <col min="19" max="21" width="11.42578125" hidden="1" customWidth="1"/>
  </cols>
  <sheetData>
    <row r="1" spans="2:21" x14ac:dyDescent="0.25">
      <c r="B1" s="2"/>
      <c r="C1" s="2"/>
      <c r="D1" s="2"/>
      <c r="E1" s="2"/>
      <c r="F1" s="2"/>
      <c r="G1" s="2"/>
      <c r="H1" s="1"/>
      <c r="I1" s="2"/>
      <c r="J1" s="2"/>
      <c r="K1" s="2"/>
      <c r="L1" s="3"/>
      <c r="M1" s="3"/>
      <c r="N1" s="3"/>
    </row>
    <row r="2" spans="2:21" x14ac:dyDescent="0.25">
      <c r="B2" s="2"/>
      <c r="C2" s="2"/>
      <c r="D2" s="2"/>
      <c r="E2" s="2"/>
      <c r="F2" s="2"/>
      <c r="G2" s="2"/>
      <c r="H2" s="4"/>
      <c r="I2" s="2"/>
      <c r="J2" s="2"/>
      <c r="K2" s="2"/>
      <c r="L2" s="3"/>
      <c r="M2" s="3"/>
      <c r="N2" s="3"/>
    </row>
    <row r="3" spans="2:21" x14ac:dyDescent="0.25">
      <c r="B3" s="2"/>
      <c r="C3" s="2"/>
      <c r="D3" s="2"/>
      <c r="E3" s="2"/>
      <c r="F3" s="2"/>
      <c r="G3" s="2"/>
      <c r="H3" s="4"/>
      <c r="I3" s="2"/>
      <c r="J3" s="2"/>
      <c r="K3" s="2"/>
      <c r="L3" s="3"/>
      <c r="M3" s="3"/>
      <c r="N3" s="3"/>
    </row>
    <row r="4" spans="2:21" x14ac:dyDescent="0.25">
      <c r="B4" s="2"/>
      <c r="C4" s="2"/>
      <c r="D4" s="2"/>
      <c r="E4" s="2"/>
      <c r="F4" s="2"/>
      <c r="G4" s="2"/>
      <c r="H4" s="4"/>
      <c r="I4" s="2"/>
      <c r="J4" s="2"/>
      <c r="K4" s="2"/>
      <c r="L4" s="3"/>
      <c r="M4" s="3"/>
      <c r="N4" s="3"/>
    </row>
    <row r="5" spans="2:21" x14ac:dyDescent="0.25">
      <c r="B5" s="2"/>
      <c r="C5" s="2"/>
      <c r="D5" s="2"/>
      <c r="E5" s="2"/>
      <c r="F5" s="2"/>
      <c r="G5" s="2"/>
      <c r="H5" s="4"/>
      <c r="I5" s="2"/>
      <c r="J5" s="2"/>
      <c r="K5" s="2"/>
      <c r="L5" s="3"/>
      <c r="M5" s="3"/>
      <c r="N5" s="3"/>
    </row>
    <row r="6" spans="2:21" x14ac:dyDescent="0.25">
      <c r="B6" s="2"/>
      <c r="C6" s="2"/>
      <c r="D6" s="2"/>
      <c r="E6" s="2"/>
      <c r="F6" s="2"/>
      <c r="G6" s="2"/>
      <c r="H6" s="4"/>
      <c r="I6" s="2"/>
      <c r="J6" s="2"/>
      <c r="K6" s="2"/>
      <c r="L6" s="18"/>
      <c r="M6" s="18"/>
      <c r="N6" s="18"/>
    </row>
    <row r="7" spans="2:21" ht="9" customHeight="1" x14ac:dyDescent="0.25">
      <c r="B7" s="2"/>
      <c r="C7" s="2"/>
      <c r="D7" s="2"/>
      <c r="E7" s="2"/>
      <c r="F7" s="2"/>
      <c r="G7" s="2"/>
      <c r="H7" s="5"/>
      <c r="I7" s="2"/>
      <c r="J7" s="2"/>
      <c r="K7" s="2"/>
      <c r="L7" s="3"/>
      <c r="M7" s="3"/>
      <c r="N7" s="3"/>
    </row>
    <row r="8" spans="2:21" x14ac:dyDescent="0.25">
      <c r="B8" s="95" t="s">
        <v>16</v>
      </c>
      <c r="C8" s="96"/>
      <c r="D8" s="96"/>
      <c r="E8" s="96"/>
      <c r="F8" s="96"/>
      <c r="G8" s="96"/>
      <c r="H8" s="6"/>
      <c r="I8" s="19" t="s">
        <v>3</v>
      </c>
      <c r="J8" s="19"/>
      <c r="K8" s="19"/>
      <c r="L8" s="6"/>
      <c r="M8" s="6"/>
      <c r="N8" s="6"/>
      <c r="Q8" t="s">
        <v>42</v>
      </c>
      <c r="R8" t="s">
        <v>35</v>
      </c>
      <c r="S8">
        <v>1</v>
      </c>
      <c r="T8" t="s">
        <v>24</v>
      </c>
      <c r="U8" t="s">
        <v>26</v>
      </c>
    </row>
    <row r="9" spans="2:21" x14ac:dyDescent="0.25">
      <c r="B9" s="97"/>
      <c r="C9" s="98"/>
      <c r="D9" s="98"/>
      <c r="E9" s="98"/>
      <c r="F9" s="98"/>
      <c r="G9" s="99"/>
      <c r="H9" s="6"/>
      <c r="I9" s="19" t="s">
        <v>23</v>
      </c>
      <c r="J9" s="19"/>
      <c r="K9" s="19"/>
      <c r="L9" s="6"/>
      <c r="M9" s="6"/>
      <c r="N9" s="6"/>
      <c r="Q9" t="s">
        <v>43</v>
      </c>
      <c r="R9" t="s">
        <v>35</v>
      </c>
      <c r="S9">
        <v>1</v>
      </c>
      <c r="T9" t="s">
        <v>24</v>
      </c>
      <c r="U9" t="s">
        <v>27</v>
      </c>
    </row>
    <row r="10" spans="2:21" x14ac:dyDescent="0.25">
      <c r="B10" s="100"/>
      <c r="C10" s="101"/>
      <c r="D10" s="101"/>
      <c r="E10" s="101"/>
      <c r="F10" s="101"/>
      <c r="G10" s="102"/>
      <c r="H10" s="6"/>
      <c r="I10" s="19" t="s">
        <v>4</v>
      </c>
      <c r="J10" s="19"/>
      <c r="K10" s="19"/>
      <c r="L10" s="6"/>
      <c r="M10" s="6"/>
      <c r="N10" s="6"/>
      <c r="Q10" t="s">
        <v>25</v>
      </c>
      <c r="R10" t="s">
        <v>28</v>
      </c>
      <c r="S10">
        <v>1.5</v>
      </c>
      <c r="T10" t="s">
        <v>24</v>
      </c>
      <c r="U10" t="s">
        <v>27</v>
      </c>
    </row>
    <row r="11" spans="2:21" x14ac:dyDescent="0.25">
      <c r="B11" s="100"/>
      <c r="C11" s="101"/>
      <c r="D11" s="101"/>
      <c r="E11" s="101"/>
      <c r="F11" s="101"/>
      <c r="G11" s="102"/>
      <c r="H11" s="6"/>
      <c r="I11" s="19"/>
      <c r="J11" s="19"/>
      <c r="K11" s="19"/>
      <c r="L11" s="6"/>
      <c r="M11" s="6"/>
      <c r="N11" s="6"/>
      <c r="Q11" t="s">
        <v>29</v>
      </c>
      <c r="R11" t="s">
        <v>30</v>
      </c>
      <c r="S11">
        <v>3</v>
      </c>
      <c r="T11" t="s">
        <v>31</v>
      </c>
      <c r="U11" t="s">
        <v>26</v>
      </c>
    </row>
    <row r="12" spans="2:21" x14ac:dyDescent="0.25">
      <c r="B12" s="103"/>
      <c r="C12" s="104"/>
      <c r="D12" s="104"/>
      <c r="E12" s="104"/>
      <c r="F12" s="104"/>
      <c r="G12" s="105"/>
      <c r="H12" s="6"/>
      <c r="I12" s="19" t="s">
        <v>0</v>
      </c>
      <c r="J12" s="19" t="s">
        <v>41</v>
      </c>
      <c r="K12" s="19"/>
      <c r="L12" s="6"/>
      <c r="M12" s="106"/>
      <c r="N12" s="106"/>
      <c r="Q12" t="s">
        <v>33</v>
      </c>
      <c r="R12" t="s">
        <v>34</v>
      </c>
      <c r="S12">
        <v>5</v>
      </c>
      <c r="T12" t="s">
        <v>31</v>
      </c>
      <c r="U12" t="s">
        <v>26</v>
      </c>
    </row>
    <row r="13" spans="2:21" x14ac:dyDescent="0.25">
      <c r="B13" s="114" t="s">
        <v>22</v>
      </c>
      <c r="C13" s="114"/>
      <c r="D13" s="114"/>
      <c r="E13" s="114"/>
      <c r="F13" s="114"/>
      <c r="G13" s="114"/>
      <c r="H13" s="6"/>
      <c r="I13" s="19"/>
      <c r="J13" s="19"/>
      <c r="K13" s="19"/>
      <c r="L13" s="6"/>
      <c r="M13" s="60"/>
      <c r="N13" s="60"/>
      <c r="Q13" t="s">
        <v>44</v>
      </c>
      <c r="R13" t="s">
        <v>32</v>
      </c>
      <c r="S13">
        <v>6</v>
      </c>
      <c r="T13" t="s">
        <v>31</v>
      </c>
      <c r="U13" t="s">
        <v>27</v>
      </c>
    </row>
    <row r="14" spans="2:21" ht="15.75" thickBot="1" x14ac:dyDescent="0.3">
      <c r="B14" s="115"/>
      <c r="C14" s="116"/>
      <c r="D14" s="116"/>
      <c r="E14" s="116"/>
      <c r="F14" s="116"/>
      <c r="G14" s="117"/>
      <c r="H14" s="6"/>
      <c r="I14" s="70" t="s">
        <v>39</v>
      </c>
      <c r="J14" s="62"/>
      <c r="K14" s="62"/>
      <c r="L14" s="62"/>
      <c r="M14" s="62"/>
      <c r="N14" s="62"/>
    </row>
    <row r="15" spans="2:21" ht="15.75" thickBot="1" x14ac:dyDescent="0.3">
      <c r="B15" s="103"/>
      <c r="C15" s="104"/>
      <c r="D15" s="104"/>
      <c r="E15" s="104"/>
      <c r="F15" s="104"/>
      <c r="G15" s="105"/>
      <c r="H15" s="6"/>
      <c r="I15" s="118"/>
      <c r="J15" s="119"/>
      <c r="K15" s="119"/>
      <c r="L15" s="119"/>
      <c r="M15" s="119"/>
      <c r="N15" s="120"/>
      <c r="P15" s="62"/>
    </row>
    <row r="16" spans="2:21" ht="9" customHeight="1" x14ac:dyDescent="0.25">
      <c r="B16" s="17"/>
      <c r="C16" s="17"/>
      <c r="D16" s="17"/>
      <c r="E16" s="17"/>
      <c r="F16" s="17"/>
      <c r="G16" s="121" t="str">
        <f>IFERROR(VLOOKUP(I15,$Q$8:$R$14,2,FALSE),"")</f>
        <v/>
      </c>
      <c r="H16" s="121"/>
      <c r="I16" s="121"/>
      <c r="J16" s="121"/>
      <c r="K16" s="121"/>
      <c r="L16" s="121"/>
      <c r="M16" s="121"/>
      <c r="N16" s="121"/>
    </row>
    <row r="17" spans="2:17" ht="9" customHeight="1" thickBot="1" x14ac:dyDescent="0.3">
      <c r="B17" s="17"/>
      <c r="C17" s="17"/>
      <c r="D17" s="17"/>
      <c r="E17" s="17"/>
      <c r="F17" s="17"/>
      <c r="G17" s="17"/>
      <c r="H17" s="6"/>
      <c r="I17" s="6"/>
      <c r="J17" s="6"/>
      <c r="K17" s="6"/>
      <c r="L17" s="6"/>
      <c r="M17" s="6"/>
      <c r="N17" s="6"/>
    </row>
    <row r="18" spans="2:17" ht="27" customHeight="1" thickBot="1" x14ac:dyDescent="0.3">
      <c r="B18" s="107" t="s">
        <v>40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9"/>
    </row>
    <row r="19" spans="2:17" ht="12" customHeight="1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2:17" x14ac:dyDescent="0.25">
      <c r="B20" s="20" t="s">
        <v>7</v>
      </c>
      <c r="C20" s="20"/>
      <c r="D20" s="20"/>
      <c r="E20" s="20"/>
      <c r="F20" s="20" t="s">
        <v>8</v>
      </c>
      <c r="G20" s="20"/>
      <c r="H20" s="61"/>
    </row>
    <row r="21" spans="2:17" ht="8.25" customHeight="1" x14ac:dyDescent="0.25"/>
    <row r="22" spans="2:17" ht="9" customHeight="1" x14ac:dyDescent="0.25"/>
    <row r="23" spans="2:17" x14ac:dyDescent="0.25">
      <c r="B23" s="95" t="s">
        <v>17</v>
      </c>
      <c r="C23" s="95"/>
      <c r="D23" s="95"/>
      <c r="E23" s="95"/>
      <c r="F23" s="95"/>
      <c r="G23" s="95"/>
      <c r="H23" s="7"/>
      <c r="I23" s="3"/>
      <c r="J23" s="3"/>
      <c r="K23" s="3"/>
      <c r="L23" s="3"/>
      <c r="M23" s="3"/>
      <c r="N23" s="3"/>
    </row>
    <row r="24" spans="2:17" x14ac:dyDescent="0.25">
      <c r="B24" s="22" t="s">
        <v>10</v>
      </c>
      <c r="C24" s="110"/>
      <c r="D24" s="110"/>
      <c r="E24" s="110"/>
      <c r="F24" s="110"/>
      <c r="G24" s="38"/>
      <c r="H24" s="111" t="s">
        <v>12</v>
      </c>
      <c r="I24" s="111"/>
      <c r="J24" s="112"/>
      <c r="K24" s="112"/>
      <c r="L24" s="112"/>
      <c r="M24" s="112"/>
      <c r="N24" s="113"/>
    </row>
    <row r="25" spans="2:17" x14ac:dyDescent="0.25">
      <c r="B25" s="23" t="s">
        <v>11</v>
      </c>
      <c r="C25" s="71"/>
      <c r="D25" s="71"/>
      <c r="E25" s="71"/>
      <c r="F25" s="71"/>
      <c r="G25" s="39"/>
      <c r="H25" s="72" t="s">
        <v>13</v>
      </c>
      <c r="I25" s="72"/>
      <c r="J25" s="73"/>
      <c r="K25" s="73"/>
      <c r="L25" s="73"/>
      <c r="M25" s="73"/>
      <c r="N25" s="74"/>
    </row>
    <row r="26" spans="2:17" ht="9" customHeight="1" thickBot="1" x14ac:dyDescent="0.3">
      <c r="B26" s="7"/>
      <c r="C26" s="7"/>
      <c r="D26" s="7"/>
      <c r="E26" s="7"/>
      <c r="F26" s="3"/>
      <c r="G26" s="3"/>
      <c r="H26" s="3"/>
      <c r="I26" s="7"/>
      <c r="J26" s="7"/>
      <c r="K26" s="3"/>
      <c r="L26" s="3"/>
      <c r="M26" s="3"/>
      <c r="N26" s="3"/>
    </row>
    <row r="27" spans="2:17" x14ac:dyDescent="0.25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2"/>
    </row>
    <row r="28" spans="2:17" x14ac:dyDescent="0.25">
      <c r="B28" s="43"/>
      <c r="C28" s="75" t="s">
        <v>9</v>
      </c>
      <c r="D28" s="76"/>
      <c r="E28" s="76"/>
      <c r="F28" s="76"/>
      <c r="G28" s="76"/>
      <c r="H28" s="76"/>
      <c r="I28" s="76"/>
      <c r="J28" s="76"/>
      <c r="K28" s="76"/>
      <c r="L28" s="76"/>
      <c r="M28" s="77"/>
      <c r="N28" s="44"/>
    </row>
    <row r="29" spans="2:17" ht="7.5" customHeight="1" x14ac:dyDescent="0.25">
      <c r="B29" s="4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46"/>
    </row>
    <row r="30" spans="2:17" ht="39" thickBot="1" x14ac:dyDescent="0.3">
      <c r="B30" s="47"/>
      <c r="C30" s="26" t="s">
        <v>1</v>
      </c>
      <c r="D30" s="64" t="s">
        <v>36</v>
      </c>
      <c r="E30" s="26" t="s">
        <v>2</v>
      </c>
      <c r="F30" s="27"/>
      <c r="G30" s="27"/>
      <c r="H30" s="27"/>
      <c r="N30" s="46"/>
    </row>
    <row r="31" spans="2:17" ht="16.5" thickBot="1" x14ac:dyDescent="0.3">
      <c r="B31" s="47"/>
      <c r="C31" s="28"/>
      <c r="D31" s="29"/>
      <c r="E31" s="30">
        <f>IF(D31=60,125,125*D31/60)</f>
        <v>0</v>
      </c>
      <c r="F31" s="25"/>
      <c r="G31" s="25"/>
      <c r="H31" s="25"/>
      <c r="I31" s="63" t="str">
        <f>IFERROR(IF(VLOOKUP($I$15,$Q$8:$U$14,5,FALSE)="AVEC","X",""),"")</f>
        <v/>
      </c>
      <c r="J31" s="69" t="s">
        <v>37</v>
      </c>
      <c r="K31" s="21"/>
      <c r="L31" s="68"/>
      <c r="N31" s="67"/>
      <c r="Q31" s="66"/>
    </row>
    <row r="32" spans="2:17" ht="15.75" thickBot="1" x14ac:dyDescent="0.3">
      <c r="B32" s="47"/>
      <c r="C32" s="28"/>
      <c r="D32" s="29"/>
      <c r="E32" s="30">
        <f>IF(D32=60,125,125*D32/60)</f>
        <v>0</v>
      </c>
      <c r="F32" s="25"/>
      <c r="G32" s="25"/>
      <c r="H32" s="25"/>
      <c r="K32" s="68"/>
      <c r="L32" s="68"/>
      <c r="M32" s="66"/>
      <c r="N32" s="67"/>
    </row>
    <row r="33" spans="2:16" ht="16.5" thickBot="1" x14ac:dyDescent="0.3">
      <c r="B33" s="47"/>
      <c r="C33" s="28"/>
      <c r="D33" s="29"/>
      <c r="E33" s="30">
        <f t="shared" ref="E33:E37" si="0">IF(D33=60,125,125*D33/60)</f>
        <v>0</v>
      </c>
      <c r="F33" s="25"/>
      <c r="G33" s="25"/>
      <c r="H33" s="25"/>
      <c r="I33" s="63" t="str">
        <f>IFERROR(IF(VLOOKUP($I$15,$Q$8:$U$14,5,FALSE)="SANS","X",""),"")</f>
        <v/>
      </c>
      <c r="J33" s="69" t="s">
        <v>38</v>
      </c>
      <c r="K33" s="68"/>
      <c r="L33" s="68"/>
      <c r="N33" s="67"/>
    </row>
    <row r="34" spans="2:16" x14ac:dyDescent="0.25">
      <c r="B34" s="47"/>
      <c r="C34" s="28"/>
      <c r="D34" s="29"/>
      <c r="E34" s="30">
        <f t="shared" si="0"/>
        <v>0</v>
      </c>
      <c r="F34" s="25"/>
      <c r="G34" s="25"/>
      <c r="H34" s="25"/>
      <c r="N34" s="46"/>
    </row>
    <row r="35" spans="2:16" x14ac:dyDescent="0.25">
      <c r="B35" s="47"/>
      <c r="C35" s="28"/>
      <c r="D35" s="29"/>
      <c r="E35" s="30">
        <f t="shared" si="0"/>
        <v>0</v>
      </c>
      <c r="F35" s="25"/>
      <c r="G35" s="25"/>
      <c r="H35" s="25"/>
      <c r="N35" s="46"/>
    </row>
    <row r="36" spans="2:16" x14ac:dyDescent="0.25">
      <c r="B36" s="47"/>
      <c r="C36" s="28"/>
      <c r="D36" s="29"/>
      <c r="E36" s="30">
        <f t="shared" si="0"/>
        <v>0</v>
      </c>
      <c r="F36" s="25"/>
      <c r="G36" s="25"/>
      <c r="H36" s="25"/>
      <c r="N36" s="46"/>
    </row>
    <row r="37" spans="2:16" x14ac:dyDescent="0.25">
      <c r="B37" s="47"/>
      <c r="C37" s="28"/>
      <c r="D37" s="29"/>
      <c r="E37" s="30">
        <f t="shared" si="0"/>
        <v>0</v>
      </c>
      <c r="F37" s="25"/>
      <c r="G37" s="25"/>
      <c r="H37" s="25"/>
      <c r="N37" s="46"/>
    </row>
    <row r="38" spans="2:16" x14ac:dyDescent="0.25">
      <c r="B38" s="4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46"/>
    </row>
    <row r="39" spans="2:16" x14ac:dyDescent="0.25">
      <c r="B39" s="43" t="s">
        <v>14</v>
      </c>
      <c r="C39" s="24"/>
      <c r="D39" s="91">
        <f>COUNT(D31:D38)</f>
        <v>0</v>
      </c>
      <c r="E39" s="92"/>
      <c r="F39" s="24"/>
      <c r="G39" s="24"/>
      <c r="H39" s="25"/>
      <c r="I39" s="25"/>
      <c r="J39" s="25"/>
      <c r="K39" s="25"/>
      <c r="L39" s="25"/>
      <c r="M39" s="25"/>
      <c r="N39" s="44"/>
    </row>
    <row r="40" spans="2:16" x14ac:dyDescent="0.25">
      <c r="B40" s="43" t="s">
        <v>15</v>
      </c>
      <c r="C40" s="24"/>
      <c r="D40" s="93">
        <v>125</v>
      </c>
      <c r="E40" s="94"/>
      <c r="F40" s="24"/>
      <c r="G40" s="24"/>
      <c r="H40" s="25"/>
      <c r="I40" s="25"/>
      <c r="J40" s="25"/>
      <c r="K40" s="25"/>
      <c r="L40" s="25"/>
      <c r="M40" s="25"/>
      <c r="N40" s="44"/>
    </row>
    <row r="41" spans="2:16" ht="15.75" thickBot="1" x14ac:dyDescent="0.3">
      <c r="B41" s="48"/>
      <c r="C41" s="49"/>
      <c r="D41" s="50"/>
      <c r="E41" s="50"/>
      <c r="F41" s="49"/>
      <c r="G41" s="49"/>
      <c r="H41" s="49"/>
      <c r="I41" s="49"/>
      <c r="J41" s="49"/>
      <c r="K41" s="49"/>
      <c r="L41" s="49"/>
      <c r="M41" s="49"/>
      <c r="N41" s="51"/>
    </row>
    <row r="42" spans="2:16" ht="12" customHeight="1" x14ac:dyDescent="0.25">
      <c r="B42" s="8"/>
      <c r="C42" s="8"/>
      <c r="D42" s="9"/>
      <c r="E42" s="9"/>
      <c r="F42" s="8"/>
      <c r="G42" s="8"/>
      <c r="H42" s="8"/>
      <c r="I42" s="8"/>
      <c r="J42" s="8"/>
      <c r="K42" s="8"/>
      <c r="L42" s="8"/>
      <c r="M42" s="8"/>
      <c r="N42" s="8"/>
    </row>
    <row r="43" spans="2:16" x14ac:dyDescent="0.25">
      <c r="B43" s="85" t="s">
        <v>18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</row>
    <row r="44" spans="2:16" ht="23.25" customHeight="1" x14ac:dyDescent="0.25">
      <c r="B44" s="86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8"/>
    </row>
    <row r="45" spans="2:16" ht="10.5" customHeight="1" x14ac:dyDescent="0.25">
      <c r="B45" s="10"/>
      <c r="C45" s="10"/>
      <c r="D45" s="10"/>
      <c r="E45" s="10"/>
      <c r="F45" s="11"/>
      <c r="G45" s="11"/>
      <c r="H45" s="11"/>
      <c r="I45" s="11"/>
      <c r="J45" s="11"/>
      <c r="K45" s="89"/>
      <c r="L45" s="90"/>
      <c r="M45" s="90"/>
      <c r="N45" s="90"/>
    </row>
    <row r="46" spans="2:16" ht="24.75" customHeight="1" x14ac:dyDescent="0.25">
      <c r="B46" s="80" t="s">
        <v>19</v>
      </c>
      <c r="C46" s="81"/>
      <c r="D46" s="81"/>
      <c r="E46" s="36">
        <f>SUM((D31:D37,K31:K37))/60</f>
        <v>0</v>
      </c>
      <c r="F46" s="65" t="str">
        <f>IF(E46&gt;E47,"Total autorisé dépassé","")</f>
        <v/>
      </c>
      <c r="G46" s="53"/>
      <c r="I46" s="56"/>
      <c r="J46" s="56"/>
      <c r="K46" s="56"/>
      <c r="L46" s="56"/>
      <c r="M46" s="57"/>
      <c r="N46" s="57"/>
      <c r="P46" s="58">
        <f>E46*D40+E48</f>
        <v>0</v>
      </c>
    </row>
    <row r="47" spans="2:16" ht="24.75" customHeight="1" x14ac:dyDescent="0.25">
      <c r="B47" s="80" t="s">
        <v>20</v>
      </c>
      <c r="C47" s="81"/>
      <c r="D47" s="81"/>
      <c r="E47" s="36" t="str">
        <f>IFERROR(VLOOKUP(I15,Q8:U14,3,FALSE),"")</f>
        <v/>
      </c>
      <c r="F47" s="31"/>
      <c r="G47" s="31"/>
      <c r="H47" s="59"/>
      <c r="I47" s="33"/>
      <c r="J47" s="33"/>
      <c r="K47" s="33"/>
      <c r="L47" s="33"/>
      <c r="M47" s="52"/>
      <c r="N47" s="52"/>
    </row>
    <row r="48" spans="2:16" ht="24.75" customHeight="1" x14ac:dyDescent="0.25">
      <c r="B48" s="82" t="s">
        <v>45</v>
      </c>
      <c r="C48" s="81"/>
      <c r="D48" s="81"/>
      <c r="E48" s="35">
        <f>IF(I15=Q13,100,0)</f>
        <v>0</v>
      </c>
      <c r="F48" s="31"/>
      <c r="G48" s="31"/>
      <c r="H48" s="32" t="s">
        <v>5</v>
      </c>
      <c r="I48" s="37"/>
      <c r="J48" s="37"/>
      <c r="K48" s="37"/>
      <c r="L48" s="37"/>
      <c r="M48" s="34"/>
      <c r="N48" s="35"/>
    </row>
    <row r="49" spans="2:14" ht="24.75" customHeight="1" x14ac:dyDescent="0.25">
      <c r="B49" s="83" t="s">
        <v>21</v>
      </c>
      <c r="C49" s="84"/>
      <c r="D49" s="84"/>
      <c r="E49" s="35">
        <f>SUM(E31:E37)+E48</f>
        <v>0</v>
      </c>
      <c r="F49" s="31"/>
      <c r="G49" s="31"/>
      <c r="H49" s="80" t="s">
        <v>6</v>
      </c>
      <c r="I49" s="81"/>
      <c r="J49" s="81"/>
      <c r="K49" s="81"/>
      <c r="L49" s="54"/>
      <c r="M49" s="54"/>
      <c r="N49" s="55"/>
    </row>
    <row r="50" spans="2:14" x14ac:dyDescent="0.25">
      <c r="B50" s="13"/>
      <c r="C50" s="8"/>
      <c r="D50" s="13"/>
      <c r="E50" s="13"/>
      <c r="F50" s="12"/>
      <c r="G50" s="12"/>
      <c r="H50" s="14"/>
      <c r="I50" s="15"/>
      <c r="J50" s="15"/>
      <c r="K50" s="15"/>
      <c r="L50" s="16"/>
      <c r="M50" s="16"/>
      <c r="N50" s="16"/>
    </row>
    <row r="51" spans="2:14" x14ac:dyDescent="0.25">
      <c r="B51" s="78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</row>
    <row r="53" spans="2:14" ht="24" customHeight="1" x14ac:dyDescent="0.25"/>
  </sheetData>
  <mergeCells count="31">
    <mergeCell ref="M12:N12"/>
    <mergeCell ref="B18:N18"/>
    <mergeCell ref="B23:G23"/>
    <mergeCell ref="C24:F24"/>
    <mergeCell ref="H24:I24"/>
    <mergeCell ref="J24:N24"/>
    <mergeCell ref="B15:G15"/>
    <mergeCell ref="B13:G13"/>
    <mergeCell ref="B14:G14"/>
    <mergeCell ref="I15:N15"/>
    <mergeCell ref="G16:N16"/>
    <mergeCell ref="B8:G8"/>
    <mergeCell ref="B9:G9"/>
    <mergeCell ref="B10:G10"/>
    <mergeCell ref="B11:G11"/>
    <mergeCell ref="B12:G12"/>
    <mergeCell ref="C25:F25"/>
    <mergeCell ref="H25:I25"/>
    <mergeCell ref="J25:N25"/>
    <mergeCell ref="C28:M28"/>
    <mergeCell ref="B51:N51"/>
    <mergeCell ref="B46:D46"/>
    <mergeCell ref="B47:D47"/>
    <mergeCell ref="B48:D48"/>
    <mergeCell ref="B49:D49"/>
    <mergeCell ref="H49:K49"/>
    <mergeCell ref="B43:N43"/>
    <mergeCell ref="B44:N44"/>
    <mergeCell ref="K45:N45"/>
    <mergeCell ref="D39:E39"/>
    <mergeCell ref="D40:E40"/>
  </mergeCells>
  <conditionalFormatting sqref="E31:E37">
    <cfRule type="cellIs" dxfId="1" priority="4" stopIfTrue="1" operator="greaterThan">
      <formula>0</formula>
    </cfRule>
  </conditionalFormatting>
  <conditionalFormatting sqref="E46">
    <cfRule type="cellIs" dxfId="0" priority="1" operator="greaterThan">
      <formula>$E$47</formula>
    </cfRule>
  </conditionalFormatting>
  <dataValidations count="1">
    <dataValidation type="list" allowBlank="1" showInputMessage="1" showErrorMessage="1" sqref="I15:N15" xr:uid="{27B69706-E644-4FCD-AE69-8F5704AABEE1}">
      <formula1>$Q$7:$Q$14</formula1>
    </dataValidation>
  </dataValidations>
  <pageMargins left="0.23622047244094491" right="0.23622047244094491" top="0.15748031496062992" bottom="0.74803149606299213" header="0.31496062992125984" footer="0.31496062992125984"/>
  <pageSetup paperSize="9" scale="90" orientation="portrait" r:id="rId1"/>
  <headerFooter>
    <oddFooter>&amp;RAnnexe 5  - Juin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Lièvre Patricia</dc:creator>
  <cp:lastModifiedBy>Vuillaume Magali</cp:lastModifiedBy>
  <cp:lastPrinted>2026-06-30T14:13:38Z</cp:lastPrinted>
  <dcterms:created xsi:type="dcterms:W3CDTF">2017-05-31T12:27:03Z</dcterms:created>
  <dcterms:modified xsi:type="dcterms:W3CDTF">2026-06-30T14:13:45Z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1036	4108</vt:lpwstr>
  </property>
</Properties>
</file>