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945" windowWidth="1680" windowHeight="15480" activeTab="0"/>
  </bookViews>
  <sheets>
    <sheet name="Feuil1" sheetId="1" r:id="rId1"/>
    <sheet name="Feuil2" sheetId="2" r:id="rId2"/>
    <sheet name="Feuil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<sst xmlns="http://schemas.openxmlformats.org/spreadsheetml/2006/main" count="54" uniqueCount="54">
  <si>
    <t>Sexe</t>
  </si>
  <si>
    <t>CAO</t>
  </si>
  <si>
    <t xml:space="preserve"> Garçon</t>
  </si>
  <si>
    <t xml:space="preserve"> Fille</t>
  </si>
  <si>
    <t xml:space="preserve"> En ordre</t>
  </si>
  <si>
    <t xml:space="preserve"> En traitement</t>
  </si>
  <si>
    <t xml:space="preserve"> En tt ortho</t>
  </si>
  <si>
    <t xml:space="preserve"> Tt nécessaire</t>
  </si>
  <si>
    <t xml:space="preserve"> Ortho à prévoir</t>
  </si>
  <si>
    <t xml:space="preserve"> Indice cao</t>
  </si>
  <si>
    <r>
      <rPr>
        <sz val="11"/>
        <color indexed="8"/>
        <rFont val="Arial"/>
        <family val="2"/>
      </rPr>
      <t xml:space="preserve">République et Canton du Jura,    Clinique dentaire scolaire ambulatoire,    Visite de dépistage </t>
    </r>
    <r>
      <rPr>
        <b/>
        <sz val="11"/>
        <color indexed="8"/>
        <rFont val="Arial"/>
        <family val="2"/>
      </rPr>
      <t xml:space="preserve">                            </t>
    </r>
    <r>
      <rPr>
        <b/>
        <sz val="14"/>
        <color indexed="8"/>
        <rFont val="Arial"/>
        <family val="2"/>
      </rPr>
      <t>STATISTIQUES ANNUELLES</t>
    </r>
  </si>
  <si>
    <t xml:space="preserve"> 1ère visite</t>
  </si>
  <si>
    <t>Résultat de la visite</t>
  </si>
  <si>
    <t xml:space="preserve"> Ecole enfantine</t>
  </si>
  <si>
    <t xml:space="preserve"> Ecole primaire</t>
  </si>
  <si>
    <t xml:space="preserve"> Ecole secondaire</t>
  </si>
  <si>
    <t xml:space="preserve"> Classe spéciale</t>
  </si>
  <si>
    <t xml:space="preserve"> Pas examiné</t>
  </si>
  <si>
    <t xml:space="preserve"> Examen en classe</t>
  </si>
  <si>
    <t xml:space="preserve"> Examen à CDSA</t>
  </si>
  <si>
    <t xml:space="preserve"> Ecole publique</t>
  </si>
  <si>
    <t xml:space="preserve"> Ecole privée</t>
  </si>
  <si>
    <t>Ecole</t>
  </si>
  <si>
    <t>Examen</t>
  </si>
  <si>
    <t>Année scolaire</t>
  </si>
  <si>
    <t xml:space="preserve"> Effectif total</t>
  </si>
  <si>
    <t xml:space="preserve"> Examinés</t>
  </si>
  <si>
    <t xml:space="preserve"> Tt précédent pas effectué</t>
  </si>
  <si>
    <t xml:space="preserve"> Indice CAO total</t>
  </si>
  <si>
    <t>2010 - 11</t>
  </si>
  <si>
    <t>2011 - 12</t>
  </si>
  <si>
    <t>2012 - 13</t>
  </si>
  <si>
    <t>2013 - 14</t>
  </si>
  <si>
    <t>2014 - 15</t>
  </si>
  <si>
    <t>2015 - 16</t>
  </si>
  <si>
    <t>2016 - 17</t>
  </si>
  <si>
    <t>2017 - 18</t>
  </si>
  <si>
    <t>2018 - 19</t>
  </si>
  <si>
    <t>2019 - 20</t>
  </si>
  <si>
    <t>2020 - 21</t>
  </si>
  <si>
    <t>2021 - 22</t>
  </si>
  <si>
    <t>2022 - 23</t>
  </si>
  <si>
    <t>2023 - 24</t>
  </si>
  <si>
    <t>2024 - 25</t>
  </si>
  <si>
    <t>2025 - 26</t>
  </si>
  <si>
    <t>2026 - 27</t>
  </si>
  <si>
    <t>2027 - 28</t>
  </si>
  <si>
    <t>2028 - 29</t>
  </si>
  <si>
    <t xml:space="preserve"> Année scolaire</t>
  </si>
  <si>
    <t>2009 - 10</t>
  </si>
  <si>
    <t xml:space="preserve"> Indice CAO</t>
  </si>
  <si>
    <t xml:space="preserve"> Indice cao "calculé"</t>
  </si>
  <si>
    <t xml:space="preserve"> Indice CAO "calculé"</t>
  </si>
  <si>
    <t xml:space="preserve"> Indice CAO total "calculé"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</si>
</sst>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</numFmts>
  <fonts count="23">
    <font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hair"/>
      <top/>
      <bottom/>
    </border>
    <border>
      <left style="hair"/>
      <right style="medium"/>
      <top/>
      <bottom/>
    </border>
    <border>
      <left style="hair"/>
      <right/>
      <top style="thin"/>
      <bottom style="hair"/>
    </border>
    <border>
      <left style="hair"/>
      <right/>
      <top style="hair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/>
      <right/>
      <top style="thin"/>
      <bottom style="thin"/>
    </border>
    <border>
      <left style="hair"/>
      <right style="hair"/>
      <top style="hair"/>
      <bottom style="hair"/>
    </border>
    <border>
      <left/>
      <right style="hair"/>
      <top style="thin"/>
      <bottom/>
    </border>
    <border>
      <left style="thin"/>
      <right style="hair"/>
      <top style="thin"/>
      <bottom/>
    </border>
    <border>
      <left style="hair"/>
      <right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dashed"/>
      <right style="hair"/>
      <top style="thin"/>
      <bottom/>
    </border>
    <border>
      <left style="hair"/>
      <right style="dashed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dashed"/>
      <right style="hair"/>
      <top style="hair"/>
      <bottom style="hair"/>
    </border>
    <border>
      <left style="hair"/>
      <right style="dashed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dashed"/>
      <right style="hair"/>
      <top style="hair"/>
      <bottom/>
    </border>
    <border>
      <left style="hair"/>
      <right style="dashed"/>
      <top style="hair"/>
      <bottom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textRotation="90"/>
    </xf>
    <xf numFmtId="0" fontId="2" fillId="0" borderId="14" xfId="0" applyFont="1" applyBorder="1" applyAlignment="1">
      <alignment horizontal="center" textRotation="90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 horizontal="center" textRotation="90"/>
    </xf>
    <xf numFmtId="0" fontId="2" fillId="0" borderId="18" xfId="0" applyFont="1" applyBorder="1" applyAlignment="1">
      <alignment horizontal="center" textRotation="90"/>
    </xf>
    <xf numFmtId="0" fontId="2" fillId="0" borderId="19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 textRotation="90"/>
    </xf>
    <xf numFmtId="0" fontId="2" fillId="0" borderId="22" xfId="0" applyFont="1" applyBorder="1" applyAlignment="1">
      <alignment horizontal="center" textRotation="90"/>
    </xf>
    <xf numFmtId="0" fontId="2" fillId="0" borderId="23" xfId="0" applyFont="1" applyBorder="1" applyAlignment="1">
      <alignment horizontal="center" textRotation="90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2" fillId="0" borderId="0" xfId="0" applyFont="1" applyBorder="1" applyAlignment="1">
      <alignment horizontal="center" textRotation="90"/>
    </xf>
    <xf numFmtId="0" fontId="2" fillId="0" borderId="26" xfId="0" applyFont="1" applyBorder="1" applyAlignment="1">
      <alignment horizontal="center" textRotation="90"/>
    </xf>
    <xf numFmtId="0" fontId="2" fillId="0" borderId="27" xfId="0" applyFont="1" applyBorder="1" applyAlignment="1">
      <alignment horizontal="center" textRotation="90"/>
    </xf>
    <xf numFmtId="0" fontId="1" fillId="0" borderId="28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textRotation="90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44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a84\Local%20Settings\Temporary%20Internet%20Files\Content.Outlook\OXDLP6DP\statistique%20mensuell#4DEA9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a84\Local%20Settings\Temporary%20Internet%20Files\Content.Outlook\OXDLP6DP\statistique%20mensuelle%20visite%20d&#233;psitage%20mac%202009-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a84\Local%20Settings\Temporary%20Internet%20Files\Content.Outlook\OXDLP6DP\statistique%20mensuelle%20visite%20d&#233;psitage%20mac%202010-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a84\Local%20Settings\Temporary%20Internet%20Files\Content.Outlook\OXDLP6DP\stat%20mens%20fini%202011-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a84\Local%20Settings\Temporary%20Internet%20Files\Content.Outlook\OXDLP6DP\stat.%20mens.%20fini%202012-13%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a84\Local%20Settings\Temporary%20Internet%20Files\Content.Outlook\OXDLP6DP\statistique%20mensuelle%20visite%20d&#233;pistage%20mac%202013-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a84\Local%20Settings\Temporary%20Internet%20Files\Content.Outlook\OXDLP6DP\statistique%20mensuelle%20visite%20d&#233;pistage%20mac%2020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oût"/>
      <sheetName val="sept"/>
      <sheetName val="oct"/>
      <sheetName val="nov"/>
      <sheetName val="déc"/>
      <sheetName val="jan"/>
      <sheetName val="fév"/>
      <sheetName val="mars"/>
      <sheetName val="avril"/>
      <sheetName val="mai"/>
      <sheetName val="juin"/>
      <sheetName val="juillet"/>
      <sheetName val="recap"/>
    </sheetNames>
    <sheetDataSet>
      <sheetData sheetId="12">
        <row r="18">
          <cell r="P18">
            <v>8350</v>
          </cell>
          <cell r="Q18">
            <v>413</v>
          </cell>
          <cell r="AD18">
            <v>6172</v>
          </cell>
          <cell r="AE18">
            <v>2557</v>
          </cell>
          <cell r="AF18">
            <v>52</v>
          </cell>
          <cell r="AG18">
            <v>415</v>
          </cell>
          <cell r="AH18">
            <v>2239</v>
          </cell>
          <cell r="AI18">
            <v>1103</v>
          </cell>
          <cell r="AJ18">
            <v>2491</v>
          </cell>
          <cell r="AK18">
            <v>3004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oût"/>
      <sheetName val="sept"/>
      <sheetName val="oct"/>
      <sheetName val="nov"/>
      <sheetName val="déc"/>
      <sheetName val="jan"/>
      <sheetName val="fév"/>
      <sheetName val="mars"/>
      <sheetName val="avril"/>
      <sheetName val="mai"/>
      <sheetName val="juin"/>
      <sheetName val="juillet"/>
      <sheetName val="recap"/>
    </sheetNames>
    <sheetDataSet>
      <sheetData sheetId="12">
        <row r="18">
          <cell r="T18">
            <v>1630</v>
          </cell>
          <cell r="U18">
            <v>7126</v>
          </cell>
          <cell r="V18">
            <v>1282</v>
          </cell>
          <cell r="W18">
            <v>4538</v>
          </cell>
          <cell r="X18">
            <v>2857</v>
          </cell>
          <cell r="Y18">
            <v>121</v>
          </cell>
          <cell r="Z18">
            <v>4494</v>
          </cell>
          <cell r="AA18">
            <v>4276</v>
          </cell>
          <cell r="AB18">
            <v>0</v>
          </cell>
          <cell r="AC18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oût"/>
      <sheetName val="sept"/>
      <sheetName val="oct"/>
      <sheetName val="nov"/>
      <sheetName val="déc"/>
      <sheetName val="jan"/>
      <sheetName val="fév"/>
      <sheetName val="mars"/>
      <sheetName val="avril"/>
      <sheetName val="mai"/>
      <sheetName val="juin"/>
      <sheetName val="juillet"/>
      <sheetName val="année"/>
    </sheetNames>
    <sheetDataSet>
      <sheetData sheetId="12">
        <row r="6">
          <cell r="P6">
            <v>5954</v>
          </cell>
          <cell r="Q6">
            <v>174</v>
          </cell>
          <cell r="T6">
            <v>1578</v>
          </cell>
          <cell r="U6">
            <v>4550</v>
          </cell>
          <cell r="V6">
            <v>814</v>
          </cell>
          <cell r="W6">
            <v>2908</v>
          </cell>
          <cell r="X6">
            <v>2314</v>
          </cell>
          <cell r="Y6">
            <v>92</v>
          </cell>
          <cell r="Z6">
            <v>3171</v>
          </cell>
          <cell r="AA6">
            <v>2954</v>
          </cell>
          <cell r="AB6">
            <v>0</v>
          </cell>
          <cell r="AC6">
            <v>0</v>
          </cell>
          <cell r="AD6">
            <v>2804</v>
          </cell>
          <cell r="AE6">
            <v>3303</v>
          </cell>
          <cell r="AF6">
            <v>36</v>
          </cell>
          <cell r="AG6">
            <v>294</v>
          </cell>
          <cell r="AH6">
            <v>1652</v>
          </cell>
          <cell r="AI6">
            <v>1030</v>
          </cell>
          <cell r="AJ6">
            <v>3280</v>
          </cell>
          <cell r="AK6">
            <v>5639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oût"/>
      <sheetName val="sept"/>
      <sheetName val="oct"/>
      <sheetName val="nov"/>
      <sheetName val="déc"/>
      <sheetName val="jan"/>
      <sheetName val="fév"/>
      <sheetName val="mars"/>
      <sheetName val="avril"/>
      <sheetName val="mai"/>
      <sheetName val="juin"/>
      <sheetName val="juillet"/>
      <sheetName val="année"/>
    </sheetNames>
    <sheetDataSet>
      <sheetData sheetId="12">
        <row r="6">
          <cell r="P6">
            <v>10455</v>
          </cell>
          <cell r="Q6">
            <v>176</v>
          </cell>
          <cell r="T6">
            <v>7</v>
          </cell>
          <cell r="U6">
            <v>10606</v>
          </cell>
          <cell r="V6">
            <v>1721</v>
          </cell>
          <cell r="W6">
            <v>6022</v>
          </cell>
          <cell r="X6">
            <v>2707</v>
          </cell>
          <cell r="Y6">
            <v>182</v>
          </cell>
          <cell r="Z6">
            <v>5447</v>
          </cell>
          <cell r="AA6">
            <v>5185</v>
          </cell>
          <cell r="AB6">
            <v>0</v>
          </cell>
          <cell r="AC6">
            <v>0</v>
          </cell>
          <cell r="AD6">
            <v>5598</v>
          </cell>
          <cell r="AE6">
            <v>5028</v>
          </cell>
          <cell r="AF6">
            <v>55</v>
          </cell>
          <cell r="AG6">
            <v>981</v>
          </cell>
          <cell r="AH6">
            <v>1973</v>
          </cell>
          <cell r="AI6">
            <v>1559</v>
          </cell>
          <cell r="AJ6">
            <v>9361</v>
          </cell>
          <cell r="AK6">
            <v>8886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oût"/>
      <sheetName val="sept"/>
      <sheetName val="oct"/>
      <sheetName val="nov"/>
      <sheetName val="déc"/>
      <sheetName val="jan"/>
      <sheetName val="fév"/>
      <sheetName val="mars"/>
      <sheetName val="avril"/>
      <sheetName val="mai"/>
      <sheetName val="juin"/>
      <sheetName val="juillet"/>
      <sheetName val="annee"/>
    </sheetNames>
    <sheetDataSet>
      <sheetData sheetId="12">
        <row r="6">
          <cell r="P6">
            <v>7771</v>
          </cell>
          <cell r="Q6">
            <v>387</v>
          </cell>
          <cell r="T6">
            <v>0</v>
          </cell>
          <cell r="U6">
            <v>8105</v>
          </cell>
          <cell r="V6">
            <v>1239</v>
          </cell>
          <cell r="W6">
            <v>4198</v>
          </cell>
          <cell r="X6">
            <v>2625</v>
          </cell>
          <cell r="Y6">
            <v>88</v>
          </cell>
          <cell r="Z6">
            <v>4161</v>
          </cell>
          <cell r="AA6">
            <v>3998</v>
          </cell>
          <cell r="AB6">
            <v>0</v>
          </cell>
          <cell r="AC6">
            <v>0</v>
          </cell>
          <cell r="AD6">
            <v>4787</v>
          </cell>
          <cell r="AE6">
            <v>3355</v>
          </cell>
          <cell r="AF6">
            <v>85</v>
          </cell>
          <cell r="AG6">
            <v>1139</v>
          </cell>
          <cell r="AH6">
            <v>1556</v>
          </cell>
          <cell r="AI6">
            <v>1380</v>
          </cell>
          <cell r="AJ6">
            <v>6698</v>
          </cell>
          <cell r="AK6">
            <v>6495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oût"/>
      <sheetName val="sept"/>
      <sheetName val="oct"/>
      <sheetName val="nov"/>
      <sheetName val="déc"/>
      <sheetName val="jan"/>
      <sheetName val="fév"/>
      <sheetName val="mars"/>
      <sheetName val="avril"/>
      <sheetName val="mai"/>
      <sheetName val="juin"/>
      <sheetName val="juillet"/>
      <sheetName val="annee"/>
    </sheetNames>
    <sheetDataSet>
      <sheetData sheetId="12">
        <row r="6">
          <cell r="P6">
            <v>7855</v>
          </cell>
          <cell r="Q6">
            <v>385</v>
          </cell>
          <cell r="T6">
            <v>0</v>
          </cell>
          <cell r="U6">
            <v>8250</v>
          </cell>
          <cell r="V6">
            <v>1374</v>
          </cell>
          <cell r="W6">
            <v>4030</v>
          </cell>
          <cell r="X6">
            <v>2719</v>
          </cell>
          <cell r="Y6">
            <v>117</v>
          </cell>
          <cell r="Z6">
            <v>4217</v>
          </cell>
          <cell r="AA6">
            <v>4023</v>
          </cell>
          <cell r="AB6">
            <v>0</v>
          </cell>
          <cell r="AD6">
            <v>4757</v>
          </cell>
          <cell r="AE6">
            <v>3482</v>
          </cell>
          <cell r="AF6">
            <v>55</v>
          </cell>
          <cell r="AG6">
            <v>942</v>
          </cell>
          <cell r="AH6">
            <v>1776</v>
          </cell>
          <cell r="AI6">
            <v>1443</v>
          </cell>
          <cell r="AJ6">
            <v>6083</v>
          </cell>
          <cell r="AK6">
            <v>5519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oût"/>
      <sheetName val="sept"/>
      <sheetName val="oct"/>
      <sheetName val="nov"/>
      <sheetName val="déc"/>
      <sheetName val="jan"/>
      <sheetName val="fév"/>
      <sheetName val="mars"/>
      <sheetName val="avril"/>
      <sheetName val="mai"/>
      <sheetName val="juin"/>
      <sheetName val="juillet"/>
      <sheetName val="annee"/>
    </sheetNames>
    <sheetDataSet>
      <sheetData sheetId="12">
        <row r="6">
          <cell r="P6">
            <v>8360</v>
          </cell>
          <cell r="Q6">
            <v>403</v>
          </cell>
          <cell r="T6">
            <v>0</v>
          </cell>
          <cell r="U6">
            <v>8745</v>
          </cell>
          <cell r="V6">
            <v>1375</v>
          </cell>
          <cell r="W6">
            <v>4686</v>
          </cell>
          <cell r="X6">
            <v>2569</v>
          </cell>
          <cell r="Y6">
            <v>133</v>
          </cell>
          <cell r="Z6">
            <v>4507</v>
          </cell>
          <cell r="AA6">
            <v>4254</v>
          </cell>
          <cell r="AB6">
            <v>105</v>
          </cell>
          <cell r="AC6">
            <v>0</v>
          </cell>
          <cell r="AD6">
            <v>5293</v>
          </cell>
          <cell r="AE6">
            <v>3448</v>
          </cell>
          <cell r="AF6">
            <v>64</v>
          </cell>
          <cell r="AG6">
            <v>759</v>
          </cell>
          <cell r="AH6">
            <v>1797</v>
          </cell>
          <cell r="AI6">
            <v>1682</v>
          </cell>
          <cell r="AJ6">
            <v>5855</v>
          </cell>
          <cell r="AK6">
            <v>5791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158"/>
  <sheetViews>
    <sheetView tabSelected="1" view="pageLayout" zoomScale="110" zoomScaleNormal="82" zoomScalePageLayoutView="110" workbookViewId="0" topLeftCell="A2">
      <selection activeCell="M13" sqref="M13"/>
    </sheetView>
  </sheetViews>
  <sheetFormatPr defaultColWidth="11.421875" defaultRowHeight="15"/>
  <cols>
    <col min="1" max="1" width="2.421875" style="1" customWidth="1"/>
    <col min="2" max="2" width="9.421875" style="1" customWidth="1"/>
    <col min="3" max="3" width="0.85546875" style="1" hidden="1" customWidth="1"/>
    <col min="4" max="5" width="4.7109375" style="1" hidden="1" customWidth="1"/>
    <col min="6" max="6" width="0.9921875" style="1" hidden="1" customWidth="1"/>
    <col min="7" max="8" width="4.7109375" style="1" hidden="1" customWidth="1"/>
    <col min="9" max="9" width="6.00390625" style="1" hidden="1" customWidth="1"/>
    <col min="10" max="35" width="7.7109375" style="1" customWidth="1"/>
    <col min="36" max="39" width="5.140625" style="1" customWidth="1"/>
    <col min="40" max="40" width="9.28125" style="1" customWidth="1"/>
    <col min="41" max="41" width="5.140625" style="1" customWidth="1"/>
    <col min="42" max="43" width="5.7109375" style="1" customWidth="1"/>
    <col min="44" max="16384" width="11.421875" style="1" customWidth="1"/>
  </cols>
  <sheetData>
    <row r="1" ht="10.5" customHeight="1" hidden="1"/>
    <row r="2" spans="2:35" ht="18">
      <c r="B2" s="2" t="s">
        <v>10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ht="7.5" customHeight="1" thickBot="1"/>
    <row r="4" spans="2:35" ht="18.75" customHeight="1">
      <c r="B4" s="22"/>
      <c r="C4" s="17"/>
      <c r="D4" s="17"/>
      <c r="E4" s="17"/>
      <c r="F4" s="17"/>
      <c r="G4" s="17"/>
      <c r="H4" s="17"/>
      <c r="I4" s="18"/>
      <c r="J4" s="58" t="s">
        <v>22</v>
      </c>
      <c r="K4" s="54"/>
      <c r="L4" s="58" t="s">
        <v>23</v>
      </c>
      <c r="M4" s="53"/>
      <c r="N4" s="54" t="s">
        <v>24</v>
      </c>
      <c r="O4" s="54"/>
      <c r="P4" s="54"/>
      <c r="Q4" s="54"/>
      <c r="R4" s="57" t="s">
        <v>0</v>
      </c>
      <c r="S4" s="57"/>
      <c r="T4" s="57"/>
      <c r="U4" s="58" t="s">
        <v>12</v>
      </c>
      <c r="V4" s="54"/>
      <c r="W4" s="54"/>
      <c r="X4" s="54"/>
      <c r="Y4" s="54"/>
      <c r="Z4" s="54"/>
      <c r="AA4" s="54"/>
      <c r="AB4" s="54"/>
      <c r="AC4" s="53"/>
      <c r="AD4" s="53" t="s">
        <v>1</v>
      </c>
      <c r="AE4" s="54"/>
      <c r="AF4" s="54"/>
      <c r="AG4" s="54"/>
      <c r="AH4" s="54"/>
      <c r="AI4" s="55"/>
    </row>
    <row r="5" spans="2:35" ht="117.75" customHeight="1">
      <c r="B5" s="29" t="s">
        <v>48</v>
      </c>
      <c r="C5" s="12"/>
      <c r="D5" s="12"/>
      <c r="E5" s="12"/>
      <c r="F5" s="12"/>
      <c r="G5" s="12"/>
      <c r="H5" s="12"/>
      <c r="I5" s="12"/>
      <c r="J5" s="15" t="s">
        <v>20</v>
      </c>
      <c r="K5" s="16" t="s">
        <v>21</v>
      </c>
      <c r="L5" s="15" t="s">
        <v>18</v>
      </c>
      <c r="M5" s="11" t="s">
        <v>19</v>
      </c>
      <c r="N5" s="14" t="s">
        <v>13</v>
      </c>
      <c r="O5" s="10" t="s">
        <v>14</v>
      </c>
      <c r="P5" s="10" t="s">
        <v>15</v>
      </c>
      <c r="Q5" s="16" t="s">
        <v>16</v>
      </c>
      <c r="R5" s="4" t="s">
        <v>2</v>
      </c>
      <c r="S5" s="19" t="s">
        <v>3</v>
      </c>
      <c r="T5" s="5" t="s">
        <v>25</v>
      </c>
      <c r="U5" s="6" t="s">
        <v>11</v>
      </c>
      <c r="V5" s="10" t="s">
        <v>17</v>
      </c>
      <c r="W5" s="19" t="s">
        <v>26</v>
      </c>
      <c r="X5" s="20" t="s">
        <v>4</v>
      </c>
      <c r="Y5" s="10" t="s">
        <v>7</v>
      </c>
      <c r="Z5" s="10" t="s">
        <v>5</v>
      </c>
      <c r="AA5" s="21" t="s">
        <v>27</v>
      </c>
      <c r="AB5" s="6" t="s">
        <v>8</v>
      </c>
      <c r="AC5" s="5" t="s">
        <v>6</v>
      </c>
      <c r="AD5" s="6" t="s">
        <v>9</v>
      </c>
      <c r="AE5" s="19" t="s">
        <v>50</v>
      </c>
      <c r="AF5" s="19" t="s">
        <v>28</v>
      </c>
      <c r="AG5" s="19" t="s">
        <v>51</v>
      </c>
      <c r="AH5" s="19" t="s">
        <v>52</v>
      </c>
      <c r="AI5" s="7" t="s">
        <v>53</v>
      </c>
    </row>
    <row r="6" spans="2:35" ht="22.5" customHeight="1">
      <c r="B6" s="27" t="s">
        <v>49</v>
      </c>
      <c r="C6" s="56"/>
      <c r="D6" s="56"/>
      <c r="E6" s="56"/>
      <c r="F6" s="56"/>
      <c r="G6" s="56"/>
      <c r="H6" s="56"/>
      <c r="I6" s="8"/>
      <c r="J6" s="30">
        <f>'[1]recap'!$P$18</f>
        <v>8350</v>
      </c>
      <c r="K6" s="31">
        <f>'[1]recap'!$Q$18</f>
        <v>413</v>
      </c>
      <c r="L6" s="30">
        <f>'[2]recap'!$T$18</f>
        <v>1630</v>
      </c>
      <c r="M6" s="31">
        <f>'[2]recap'!$U$18</f>
        <v>7126</v>
      </c>
      <c r="N6" s="30">
        <f>'[2]recap'!$V$18</f>
        <v>1282</v>
      </c>
      <c r="O6" s="49">
        <f>'[2]recap'!$W$18</f>
        <v>4538</v>
      </c>
      <c r="P6" s="49">
        <f>'[2]recap'!$X$18</f>
        <v>2857</v>
      </c>
      <c r="Q6" s="31">
        <f>'[2]recap'!$Y$18</f>
        <v>121</v>
      </c>
      <c r="R6" s="30">
        <f>'[2]recap'!$Z$18</f>
        <v>4494</v>
      </c>
      <c r="S6" s="49">
        <f>'[2]recap'!$AA$18</f>
        <v>4276</v>
      </c>
      <c r="T6" s="31">
        <f>SUM(R6+S6)</f>
        <v>8770</v>
      </c>
      <c r="U6" s="30">
        <f>'[2]recap'!$AB$18</f>
        <v>0</v>
      </c>
      <c r="V6" s="49">
        <f>'[2]recap'!$AC$18</f>
        <v>1</v>
      </c>
      <c r="W6" s="50">
        <f>T6-V6</f>
        <v>8769</v>
      </c>
      <c r="X6" s="30">
        <f>'[1]recap'!$AD$18</f>
        <v>6172</v>
      </c>
      <c r="Y6" s="49">
        <f>'[1]recap'!$AE$18</f>
        <v>2557</v>
      </c>
      <c r="Z6" s="49">
        <f>'[1]recap'!$AF$18</f>
        <v>52</v>
      </c>
      <c r="AA6" s="49">
        <f>'[1]recap'!$AG$18</f>
        <v>415</v>
      </c>
      <c r="AB6" s="30">
        <f>'[1]recap'!$AH$18</f>
        <v>2239</v>
      </c>
      <c r="AC6" s="49">
        <f>'[1]recap'!$AI$18</f>
        <v>1103</v>
      </c>
      <c r="AD6" s="30">
        <f>'[1]recap'!$AJ$18</f>
        <v>2491</v>
      </c>
      <c r="AE6" s="49">
        <f>'[1]recap'!$AK$18</f>
        <v>3004</v>
      </c>
      <c r="AF6" s="49">
        <f aca="true" t="shared" si="0" ref="AF6:AF11">AD6+AE6</f>
        <v>5495</v>
      </c>
      <c r="AG6" s="49">
        <f aca="true" t="shared" si="1" ref="AG6:AG11">AD6/T6</f>
        <v>0.28403648802736603</v>
      </c>
      <c r="AH6" s="49">
        <f aca="true" t="shared" si="2" ref="AH6:AH11">AE6/T6</f>
        <v>0.34253135689851766</v>
      </c>
      <c r="AI6" s="51">
        <f aca="true" t="shared" si="3" ref="AI6:AI11">(AD6+AE6)/T6</f>
        <v>0.6265678449258837</v>
      </c>
    </row>
    <row r="7" spans="2:35" ht="22.5" customHeight="1">
      <c r="B7" s="28" t="s">
        <v>29</v>
      </c>
      <c r="C7" s="52"/>
      <c r="D7" s="52"/>
      <c r="E7" s="52"/>
      <c r="F7" s="52"/>
      <c r="G7" s="52"/>
      <c r="H7" s="52"/>
      <c r="I7" s="3"/>
      <c r="J7" s="32">
        <f>'[3]année'!$P$6</f>
        <v>5954</v>
      </c>
      <c r="K7" s="34">
        <f>'[3]année'!$Q$6</f>
        <v>174</v>
      </c>
      <c r="L7" s="32">
        <f>'[3]année'!$T$6</f>
        <v>1578</v>
      </c>
      <c r="M7" s="34">
        <f>'[3]année'!$U$6</f>
        <v>4550</v>
      </c>
      <c r="N7" s="32">
        <f>'[3]année'!$V$6</f>
        <v>814</v>
      </c>
      <c r="O7" s="36">
        <f>'[3]année'!$W$6</f>
        <v>2908</v>
      </c>
      <c r="P7" s="36">
        <f>'[3]année'!$X$6</f>
        <v>2314</v>
      </c>
      <c r="Q7" s="34">
        <f>'[3]année'!$Y$6</f>
        <v>92</v>
      </c>
      <c r="R7" s="32">
        <f>'[3]année'!$Z$6</f>
        <v>3171</v>
      </c>
      <c r="S7" s="36">
        <f>'[3]année'!$AA$6</f>
        <v>2954</v>
      </c>
      <c r="T7" s="34">
        <f aca="true" t="shared" si="4" ref="T7:T25">R7+S7</f>
        <v>6125</v>
      </c>
      <c r="U7" s="35">
        <f>'[3]année'!$AB$6</f>
        <v>0</v>
      </c>
      <c r="V7" s="36">
        <f>'[3]année'!$AC$6</f>
        <v>0</v>
      </c>
      <c r="W7" s="33">
        <f aca="true" t="shared" si="5" ref="W7:W25">T7-V7</f>
        <v>6125</v>
      </c>
      <c r="X7" s="38">
        <f>'[3]année'!$AD$6</f>
        <v>2804</v>
      </c>
      <c r="Y7" s="36">
        <f>'[3]année'!$AE$6</f>
        <v>3303</v>
      </c>
      <c r="Z7" s="36">
        <f>'[3]année'!$AF$6</f>
        <v>36</v>
      </c>
      <c r="AA7" s="39">
        <f>'[3]année'!$AG$6</f>
        <v>294</v>
      </c>
      <c r="AB7" s="35">
        <f>'[3]année'!$AH$6</f>
        <v>1652</v>
      </c>
      <c r="AC7" s="34">
        <f>'[3]année'!$AI$6</f>
        <v>1030</v>
      </c>
      <c r="AD7" s="35">
        <f>'[3]année'!$AJ$6</f>
        <v>3280</v>
      </c>
      <c r="AE7" s="36">
        <f>'[3]année'!$AK$6</f>
        <v>5639</v>
      </c>
      <c r="AF7" s="36">
        <f t="shared" si="0"/>
        <v>8919</v>
      </c>
      <c r="AG7" s="36">
        <f t="shared" si="1"/>
        <v>0.5355102040816326</v>
      </c>
      <c r="AH7" s="36">
        <f t="shared" si="2"/>
        <v>0.9206530612244898</v>
      </c>
      <c r="AI7" s="40">
        <f t="shared" si="3"/>
        <v>1.4561632653061225</v>
      </c>
    </row>
    <row r="8" spans="2:35" ht="22.5" customHeight="1">
      <c r="B8" s="28" t="s">
        <v>30</v>
      </c>
      <c r="C8" s="52"/>
      <c r="D8" s="52"/>
      <c r="E8" s="52"/>
      <c r="F8" s="52"/>
      <c r="G8" s="52"/>
      <c r="H8" s="52"/>
      <c r="I8" s="3"/>
      <c r="J8" s="32">
        <f>'[4]année'!$P$6</f>
        <v>10455</v>
      </c>
      <c r="K8" s="34">
        <f>'[4]année'!$Q$6</f>
        <v>176</v>
      </c>
      <c r="L8" s="32">
        <f>'[4]année'!$T$6</f>
        <v>7</v>
      </c>
      <c r="M8" s="34">
        <f>'[4]année'!$U$6</f>
        <v>10606</v>
      </c>
      <c r="N8" s="32">
        <f>'[4]année'!$V$6</f>
        <v>1721</v>
      </c>
      <c r="O8" s="36">
        <f>'[4]année'!$W$6</f>
        <v>6022</v>
      </c>
      <c r="P8" s="36">
        <f>'[4]année'!$X$6</f>
        <v>2707</v>
      </c>
      <c r="Q8" s="34">
        <f>'[4]année'!$Y$6</f>
        <v>182</v>
      </c>
      <c r="R8" s="32">
        <f>'[4]année'!$Z$6</f>
        <v>5447</v>
      </c>
      <c r="S8" s="36">
        <f>'[4]année'!$AA$6</f>
        <v>5185</v>
      </c>
      <c r="T8" s="34">
        <f t="shared" si="4"/>
        <v>10632</v>
      </c>
      <c r="U8" s="35">
        <f>'[4]année'!$AB$6</f>
        <v>0</v>
      </c>
      <c r="V8" s="36">
        <f>'[4]année'!$AC$6</f>
        <v>0</v>
      </c>
      <c r="W8" s="33">
        <f t="shared" si="5"/>
        <v>10632</v>
      </c>
      <c r="X8" s="38">
        <f>'[4]année'!$AD$6</f>
        <v>5598</v>
      </c>
      <c r="Y8" s="36">
        <f>'[4]année'!$AE$6</f>
        <v>5028</v>
      </c>
      <c r="Z8" s="36">
        <f>'[4]année'!$AF$6</f>
        <v>55</v>
      </c>
      <c r="AA8" s="39">
        <f>'[4]année'!$AG$6</f>
        <v>981</v>
      </c>
      <c r="AB8" s="35">
        <f>'[4]année'!$AH$6</f>
        <v>1973</v>
      </c>
      <c r="AC8" s="34">
        <f>'[4]année'!$AI$6</f>
        <v>1559</v>
      </c>
      <c r="AD8" s="35">
        <f>'[4]année'!$AJ$6</f>
        <v>9361</v>
      </c>
      <c r="AE8" s="36">
        <f>'[4]année'!$AK$6</f>
        <v>8886</v>
      </c>
      <c r="AF8" s="36">
        <f t="shared" si="0"/>
        <v>18247</v>
      </c>
      <c r="AG8" s="36">
        <f t="shared" si="1"/>
        <v>0.8804552294958615</v>
      </c>
      <c r="AH8" s="36">
        <f t="shared" si="2"/>
        <v>0.8357787810383747</v>
      </c>
      <c r="AI8" s="40">
        <f t="shared" si="3"/>
        <v>1.7162340105342362</v>
      </c>
    </row>
    <row r="9" spans="2:35" ht="22.5" customHeight="1">
      <c r="B9" s="28" t="s">
        <v>31</v>
      </c>
      <c r="C9" s="52"/>
      <c r="D9" s="52"/>
      <c r="E9" s="52"/>
      <c r="F9" s="52"/>
      <c r="G9" s="52"/>
      <c r="H9" s="52"/>
      <c r="I9" s="3"/>
      <c r="J9" s="32">
        <f>'[5]annee'!$P$6</f>
        <v>7771</v>
      </c>
      <c r="K9" s="34">
        <f>'[5]annee'!$Q$6</f>
        <v>387</v>
      </c>
      <c r="L9" s="32">
        <f>'[5]annee'!$T$6</f>
        <v>0</v>
      </c>
      <c r="M9" s="34">
        <f>'[5]annee'!$U$6</f>
        <v>8105</v>
      </c>
      <c r="N9" s="32">
        <f>'[5]annee'!$V$6</f>
        <v>1239</v>
      </c>
      <c r="O9" s="36">
        <f>'[5]annee'!$W$6</f>
        <v>4198</v>
      </c>
      <c r="P9" s="36">
        <f>'[5]annee'!$X$6</f>
        <v>2625</v>
      </c>
      <c r="Q9" s="34">
        <f>'[5]annee'!$Y$6</f>
        <v>88</v>
      </c>
      <c r="R9" s="32">
        <f>'[5]annee'!$Z$6</f>
        <v>4161</v>
      </c>
      <c r="S9" s="36">
        <f>'[5]annee'!$AA$6</f>
        <v>3998</v>
      </c>
      <c r="T9" s="34">
        <f t="shared" si="4"/>
        <v>8159</v>
      </c>
      <c r="U9" s="35">
        <f>'[5]annee'!$AB$6</f>
        <v>0</v>
      </c>
      <c r="V9" s="36">
        <f>'[5]annee'!$AC$6</f>
        <v>0</v>
      </c>
      <c r="W9" s="33">
        <f t="shared" si="5"/>
        <v>8159</v>
      </c>
      <c r="X9" s="38">
        <f>'[5]annee'!$AD$6</f>
        <v>4787</v>
      </c>
      <c r="Y9" s="36">
        <f>'[5]annee'!$AE$6</f>
        <v>3355</v>
      </c>
      <c r="Z9" s="36">
        <f>'[5]annee'!$AF$6</f>
        <v>85</v>
      </c>
      <c r="AA9" s="39">
        <f>'[5]annee'!$AG$6</f>
        <v>1139</v>
      </c>
      <c r="AB9" s="35">
        <f>'[5]annee'!$AH$6</f>
        <v>1556</v>
      </c>
      <c r="AC9" s="34">
        <f>'[5]annee'!$AI$6</f>
        <v>1380</v>
      </c>
      <c r="AD9" s="35">
        <f>'[5]annee'!$AJ$6</f>
        <v>6698</v>
      </c>
      <c r="AE9" s="36">
        <f>'[5]annee'!$AK$6</f>
        <v>6495</v>
      </c>
      <c r="AF9" s="36">
        <f t="shared" si="0"/>
        <v>13193</v>
      </c>
      <c r="AG9" s="36">
        <f t="shared" si="1"/>
        <v>0.820933937982596</v>
      </c>
      <c r="AH9" s="36">
        <f t="shared" si="2"/>
        <v>0.7960534379213139</v>
      </c>
      <c r="AI9" s="40">
        <f t="shared" si="3"/>
        <v>1.6169873759039097</v>
      </c>
    </row>
    <row r="10" spans="2:35" ht="22.5" customHeight="1">
      <c r="B10" s="28" t="s">
        <v>32</v>
      </c>
      <c r="C10" s="52"/>
      <c r="D10" s="52"/>
      <c r="E10" s="52"/>
      <c r="F10" s="52"/>
      <c r="G10" s="52"/>
      <c r="H10" s="52"/>
      <c r="I10" s="3"/>
      <c r="J10" s="32">
        <f>'[6]annee'!P6</f>
        <v>7855</v>
      </c>
      <c r="K10" s="34">
        <f>'[6]annee'!Q6</f>
        <v>385</v>
      </c>
      <c r="L10" s="36">
        <f>'[6]annee'!T$6</f>
        <v>0</v>
      </c>
      <c r="M10" s="33">
        <f>'[6]annee'!U$6</f>
        <v>8250</v>
      </c>
      <c r="N10" s="32">
        <f>'[6]annee'!V$6</f>
        <v>1374</v>
      </c>
      <c r="O10" s="36">
        <f>'[6]annee'!W$6</f>
        <v>4030</v>
      </c>
      <c r="P10" s="36">
        <f>'[6]annee'!X$6</f>
        <v>2719</v>
      </c>
      <c r="Q10" s="33">
        <f>'[6]annee'!Y$6</f>
        <v>117</v>
      </c>
      <c r="R10" s="32">
        <f>'[6]annee'!Z$6</f>
        <v>4217</v>
      </c>
      <c r="S10" s="36">
        <f>'[6]annee'!AA$6</f>
        <v>4023</v>
      </c>
      <c r="T10" s="34">
        <f t="shared" si="4"/>
        <v>8240</v>
      </c>
      <c r="U10" s="32">
        <f>'[6]annee'!$AB$6</f>
        <v>0</v>
      </c>
      <c r="V10" s="36">
        <f>'[6]annee'!$AB$6</f>
        <v>0</v>
      </c>
      <c r="W10" s="33">
        <f t="shared" si="5"/>
        <v>8240</v>
      </c>
      <c r="X10" s="38">
        <f>'[6]annee'!AD6</f>
        <v>4757</v>
      </c>
      <c r="Y10" s="36">
        <f>'[6]annee'!AE6</f>
        <v>3482</v>
      </c>
      <c r="Z10" s="36">
        <f>'[6]annee'!AF6</f>
        <v>55</v>
      </c>
      <c r="AA10" s="33">
        <f>'[6]annee'!AG6</f>
        <v>942</v>
      </c>
      <c r="AB10" s="38">
        <f>'[6]annee'!AH6</f>
        <v>1776</v>
      </c>
      <c r="AC10" s="34">
        <f>'[6]annee'!AI6</f>
        <v>1443</v>
      </c>
      <c r="AD10" s="32">
        <f>'[6]annee'!AJ6</f>
        <v>6083</v>
      </c>
      <c r="AE10" s="36">
        <f>'[6]annee'!AK6</f>
        <v>5519</v>
      </c>
      <c r="AF10" s="36">
        <f t="shared" si="0"/>
        <v>11602</v>
      </c>
      <c r="AG10" s="36">
        <f t="shared" si="1"/>
        <v>0.7382281553398058</v>
      </c>
      <c r="AH10" s="36">
        <f t="shared" si="2"/>
        <v>0.6697815533980582</v>
      </c>
      <c r="AI10" s="40">
        <f t="shared" si="3"/>
        <v>1.408009708737864</v>
      </c>
    </row>
    <row r="11" spans="2:35" ht="22.5" customHeight="1">
      <c r="B11" s="28" t="s">
        <v>33</v>
      </c>
      <c r="C11" s="52"/>
      <c r="D11" s="52"/>
      <c r="E11" s="52"/>
      <c r="F11" s="52"/>
      <c r="G11" s="52"/>
      <c r="H11" s="52"/>
      <c r="I11" s="3"/>
      <c r="J11" s="32">
        <f>'[7]annee'!$P$6</f>
        <v>8360</v>
      </c>
      <c r="K11" s="32">
        <f>'[7]annee'!$Q$6</f>
        <v>403</v>
      </c>
      <c r="L11" s="32">
        <f>'[7]annee'!$T$6</f>
        <v>0</v>
      </c>
      <c r="M11" s="34">
        <f>'[7]annee'!$U$6</f>
        <v>8745</v>
      </c>
      <c r="N11" s="35">
        <f>'[7]annee'!$V$6</f>
        <v>1375</v>
      </c>
      <c r="O11" s="36">
        <f>'[7]annee'!$W$6</f>
        <v>4686</v>
      </c>
      <c r="P11" s="36">
        <f>'[7]annee'!$X$6</f>
        <v>2569</v>
      </c>
      <c r="Q11" s="33">
        <f>'[7]annee'!$Y$6</f>
        <v>133</v>
      </c>
      <c r="R11" s="32">
        <f>'[7]annee'!$Z$6</f>
        <v>4507</v>
      </c>
      <c r="S11" s="37">
        <f>'[7]annee'!$AA$6</f>
        <v>4254</v>
      </c>
      <c r="T11" s="34">
        <f t="shared" si="4"/>
        <v>8761</v>
      </c>
      <c r="U11" s="35">
        <f>'[7]annee'!$AB$6</f>
        <v>105</v>
      </c>
      <c r="V11" s="36">
        <f>'[7]annee'!$AC$6</f>
        <v>0</v>
      </c>
      <c r="W11" s="37">
        <f t="shared" si="5"/>
        <v>8761</v>
      </c>
      <c r="X11" s="38">
        <f>'[7]annee'!$AD$6</f>
        <v>5293</v>
      </c>
      <c r="Y11" s="36">
        <f>'[7]annee'!$AE$6</f>
        <v>3448</v>
      </c>
      <c r="Z11" s="36">
        <f>'[7]annee'!$AF$6</f>
        <v>64</v>
      </c>
      <c r="AA11" s="39">
        <f>'[7]annee'!$AG$6</f>
        <v>759</v>
      </c>
      <c r="AB11" s="35">
        <f>'[7]annee'!$AH$6</f>
        <v>1797</v>
      </c>
      <c r="AC11" s="34">
        <f>'[7]annee'!$AI$6</f>
        <v>1682</v>
      </c>
      <c r="AD11" s="35">
        <f>'[7]annee'!$AJ$6</f>
        <v>5855</v>
      </c>
      <c r="AE11" s="36">
        <f>'[7]annee'!$AK$6</f>
        <v>5791</v>
      </c>
      <c r="AF11" s="36">
        <f t="shared" si="0"/>
        <v>11646</v>
      </c>
      <c r="AG11" s="36">
        <f t="shared" si="1"/>
        <v>0.6683027051706426</v>
      </c>
      <c r="AH11" s="36">
        <f t="shared" si="2"/>
        <v>0.6609976030133546</v>
      </c>
      <c r="AI11" s="40">
        <f t="shared" si="3"/>
        <v>1.3293003081839974</v>
      </c>
    </row>
    <row r="12" spans="2:35" ht="22.5" customHeight="1">
      <c r="B12" s="28" t="s">
        <v>34</v>
      </c>
      <c r="C12" s="52"/>
      <c r="D12" s="52"/>
      <c r="E12" s="52"/>
      <c r="F12" s="52"/>
      <c r="G12" s="52"/>
      <c r="H12" s="52"/>
      <c r="I12" s="3"/>
      <c r="J12" s="32"/>
      <c r="K12" s="33"/>
      <c r="L12" s="32"/>
      <c r="M12" s="34"/>
      <c r="N12" s="35"/>
      <c r="O12" s="36"/>
      <c r="P12" s="36"/>
      <c r="Q12" s="33"/>
      <c r="R12" s="32"/>
      <c r="S12" s="37"/>
      <c r="T12" s="34">
        <f t="shared" si="4"/>
        <v>0</v>
      </c>
      <c r="U12" s="35"/>
      <c r="V12" s="36"/>
      <c r="W12" s="37">
        <f t="shared" si="5"/>
        <v>0</v>
      </c>
      <c r="X12" s="38"/>
      <c r="Y12" s="36"/>
      <c r="Z12" s="36"/>
      <c r="AA12" s="39"/>
      <c r="AB12" s="35"/>
      <c r="AC12" s="34"/>
      <c r="AD12" s="35"/>
      <c r="AE12" s="37"/>
      <c r="AF12" s="37"/>
      <c r="AG12" s="37"/>
      <c r="AH12" s="37"/>
      <c r="AI12" s="40">
        <f aca="true" t="shared" si="6" ref="AI12:AI25">(AD12+AF12)/2</f>
        <v>0</v>
      </c>
    </row>
    <row r="13" spans="2:35" ht="22.5" customHeight="1">
      <c r="B13" s="28" t="s">
        <v>35</v>
      </c>
      <c r="C13" s="52"/>
      <c r="D13" s="52"/>
      <c r="E13" s="52"/>
      <c r="F13" s="52"/>
      <c r="G13" s="52"/>
      <c r="H13" s="52"/>
      <c r="I13" s="3"/>
      <c r="J13" s="32"/>
      <c r="K13" s="33"/>
      <c r="L13" s="32"/>
      <c r="M13" s="34"/>
      <c r="N13" s="35"/>
      <c r="O13" s="36"/>
      <c r="P13" s="36"/>
      <c r="Q13" s="33"/>
      <c r="R13" s="32"/>
      <c r="S13" s="37"/>
      <c r="T13" s="34">
        <f t="shared" si="4"/>
        <v>0</v>
      </c>
      <c r="U13" s="35"/>
      <c r="V13" s="36"/>
      <c r="W13" s="37">
        <f t="shared" si="5"/>
        <v>0</v>
      </c>
      <c r="X13" s="38"/>
      <c r="Y13" s="36"/>
      <c r="Z13" s="36"/>
      <c r="AA13" s="39"/>
      <c r="AB13" s="35"/>
      <c r="AC13" s="34"/>
      <c r="AD13" s="35"/>
      <c r="AE13" s="37"/>
      <c r="AF13" s="37"/>
      <c r="AG13" s="37"/>
      <c r="AH13" s="37"/>
      <c r="AI13" s="40">
        <f t="shared" si="6"/>
        <v>0</v>
      </c>
    </row>
    <row r="14" spans="2:35" ht="22.5" customHeight="1">
      <c r="B14" s="28" t="s">
        <v>36</v>
      </c>
      <c r="C14" s="52"/>
      <c r="D14" s="52"/>
      <c r="E14" s="52"/>
      <c r="F14" s="52"/>
      <c r="G14" s="52"/>
      <c r="H14" s="52"/>
      <c r="I14" s="3"/>
      <c r="J14" s="32"/>
      <c r="K14" s="33"/>
      <c r="L14" s="32"/>
      <c r="M14" s="34"/>
      <c r="N14" s="35"/>
      <c r="O14" s="36"/>
      <c r="P14" s="36"/>
      <c r="Q14" s="33"/>
      <c r="R14" s="32"/>
      <c r="S14" s="37"/>
      <c r="T14" s="34">
        <f t="shared" si="4"/>
        <v>0</v>
      </c>
      <c r="U14" s="35"/>
      <c r="V14" s="36"/>
      <c r="W14" s="37">
        <f t="shared" si="5"/>
        <v>0</v>
      </c>
      <c r="X14" s="38"/>
      <c r="Y14" s="36"/>
      <c r="Z14" s="36"/>
      <c r="AA14" s="39"/>
      <c r="AB14" s="35"/>
      <c r="AC14" s="34"/>
      <c r="AD14" s="35"/>
      <c r="AE14" s="37"/>
      <c r="AF14" s="37"/>
      <c r="AG14" s="37"/>
      <c r="AH14" s="37"/>
      <c r="AI14" s="40">
        <f t="shared" si="6"/>
        <v>0</v>
      </c>
    </row>
    <row r="15" spans="2:35" ht="22.5" customHeight="1">
      <c r="B15" s="28" t="s">
        <v>37</v>
      </c>
      <c r="C15" s="13"/>
      <c r="D15" s="13"/>
      <c r="E15" s="13"/>
      <c r="F15" s="13"/>
      <c r="G15" s="13"/>
      <c r="H15" s="13"/>
      <c r="I15" s="3"/>
      <c r="J15" s="32"/>
      <c r="K15" s="33"/>
      <c r="L15" s="32"/>
      <c r="M15" s="34"/>
      <c r="N15" s="35"/>
      <c r="O15" s="36"/>
      <c r="P15" s="36"/>
      <c r="Q15" s="33"/>
      <c r="R15" s="32"/>
      <c r="S15" s="37"/>
      <c r="T15" s="34">
        <f t="shared" si="4"/>
        <v>0</v>
      </c>
      <c r="U15" s="35"/>
      <c r="V15" s="36"/>
      <c r="W15" s="37">
        <f t="shared" si="5"/>
        <v>0</v>
      </c>
      <c r="X15" s="38"/>
      <c r="Y15" s="36"/>
      <c r="Z15" s="36"/>
      <c r="AA15" s="39"/>
      <c r="AB15" s="35"/>
      <c r="AC15" s="34"/>
      <c r="AD15" s="35"/>
      <c r="AE15" s="37"/>
      <c r="AF15" s="37"/>
      <c r="AG15" s="37"/>
      <c r="AH15" s="37"/>
      <c r="AI15" s="40">
        <f t="shared" si="6"/>
        <v>0</v>
      </c>
    </row>
    <row r="16" spans="2:35" ht="22.5" customHeight="1">
      <c r="B16" s="28" t="s">
        <v>38</v>
      </c>
      <c r="C16" s="13"/>
      <c r="D16" s="13"/>
      <c r="E16" s="13"/>
      <c r="F16" s="13"/>
      <c r="G16" s="13"/>
      <c r="H16" s="13"/>
      <c r="I16" s="3"/>
      <c r="J16" s="32"/>
      <c r="K16" s="33"/>
      <c r="L16" s="32"/>
      <c r="M16" s="34"/>
      <c r="N16" s="35"/>
      <c r="O16" s="36"/>
      <c r="P16" s="36"/>
      <c r="Q16" s="33"/>
      <c r="R16" s="32"/>
      <c r="S16" s="37"/>
      <c r="T16" s="34">
        <f t="shared" si="4"/>
        <v>0</v>
      </c>
      <c r="U16" s="35"/>
      <c r="V16" s="36"/>
      <c r="W16" s="37">
        <f t="shared" si="5"/>
        <v>0</v>
      </c>
      <c r="X16" s="38"/>
      <c r="Y16" s="36"/>
      <c r="Z16" s="36"/>
      <c r="AA16" s="39"/>
      <c r="AB16" s="35"/>
      <c r="AC16" s="34"/>
      <c r="AD16" s="35"/>
      <c r="AE16" s="37"/>
      <c r="AF16" s="37"/>
      <c r="AG16" s="37"/>
      <c r="AH16" s="37"/>
      <c r="AI16" s="40">
        <f t="shared" si="6"/>
        <v>0</v>
      </c>
    </row>
    <row r="17" spans="2:35" ht="22.5" customHeight="1">
      <c r="B17" s="28" t="s">
        <v>39</v>
      </c>
      <c r="C17" s="13"/>
      <c r="D17" s="13"/>
      <c r="E17" s="13"/>
      <c r="F17" s="13"/>
      <c r="G17" s="13"/>
      <c r="H17" s="13"/>
      <c r="I17" s="3"/>
      <c r="J17" s="32"/>
      <c r="K17" s="33"/>
      <c r="L17" s="32"/>
      <c r="M17" s="34"/>
      <c r="N17" s="35"/>
      <c r="O17" s="36"/>
      <c r="P17" s="36"/>
      <c r="Q17" s="33"/>
      <c r="R17" s="32"/>
      <c r="S17" s="37"/>
      <c r="T17" s="34">
        <f t="shared" si="4"/>
        <v>0</v>
      </c>
      <c r="U17" s="35"/>
      <c r="V17" s="36"/>
      <c r="W17" s="37">
        <f t="shared" si="5"/>
        <v>0</v>
      </c>
      <c r="X17" s="38"/>
      <c r="Y17" s="36"/>
      <c r="Z17" s="36"/>
      <c r="AA17" s="39"/>
      <c r="AB17" s="35"/>
      <c r="AC17" s="34"/>
      <c r="AD17" s="35"/>
      <c r="AE17" s="37"/>
      <c r="AF17" s="37"/>
      <c r="AG17" s="37"/>
      <c r="AH17" s="37"/>
      <c r="AI17" s="40">
        <f t="shared" si="6"/>
        <v>0</v>
      </c>
    </row>
    <row r="18" spans="2:35" ht="22.5" customHeight="1">
      <c r="B18" s="28" t="s">
        <v>40</v>
      </c>
      <c r="C18" s="13"/>
      <c r="D18" s="13"/>
      <c r="E18" s="13"/>
      <c r="F18" s="13"/>
      <c r="G18" s="13"/>
      <c r="H18" s="13"/>
      <c r="I18" s="3"/>
      <c r="J18" s="32"/>
      <c r="K18" s="33"/>
      <c r="L18" s="32"/>
      <c r="M18" s="34"/>
      <c r="N18" s="35"/>
      <c r="O18" s="36"/>
      <c r="P18" s="36"/>
      <c r="Q18" s="33"/>
      <c r="R18" s="32"/>
      <c r="S18" s="37"/>
      <c r="T18" s="34">
        <f t="shared" si="4"/>
        <v>0</v>
      </c>
      <c r="U18" s="35"/>
      <c r="V18" s="36"/>
      <c r="W18" s="37">
        <f t="shared" si="5"/>
        <v>0</v>
      </c>
      <c r="X18" s="38"/>
      <c r="Y18" s="36"/>
      <c r="Z18" s="36"/>
      <c r="AA18" s="39"/>
      <c r="AB18" s="35"/>
      <c r="AC18" s="34"/>
      <c r="AD18" s="35"/>
      <c r="AE18" s="37"/>
      <c r="AF18" s="37"/>
      <c r="AG18" s="37"/>
      <c r="AH18" s="37"/>
      <c r="AI18" s="40">
        <f t="shared" si="6"/>
        <v>0</v>
      </c>
    </row>
    <row r="19" spans="2:35" ht="22.5" customHeight="1">
      <c r="B19" s="28" t="s">
        <v>41</v>
      </c>
      <c r="C19" s="13"/>
      <c r="D19" s="13"/>
      <c r="E19" s="13"/>
      <c r="F19" s="13"/>
      <c r="G19" s="13"/>
      <c r="H19" s="13"/>
      <c r="I19" s="3"/>
      <c r="J19" s="32"/>
      <c r="K19" s="33"/>
      <c r="L19" s="32"/>
      <c r="M19" s="34"/>
      <c r="N19" s="35"/>
      <c r="O19" s="36"/>
      <c r="P19" s="36"/>
      <c r="Q19" s="33"/>
      <c r="R19" s="32"/>
      <c r="S19" s="37"/>
      <c r="T19" s="34">
        <f t="shared" si="4"/>
        <v>0</v>
      </c>
      <c r="U19" s="35"/>
      <c r="V19" s="36"/>
      <c r="W19" s="37">
        <f t="shared" si="5"/>
        <v>0</v>
      </c>
      <c r="X19" s="38"/>
      <c r="Y19" s="36"/>
      <c r="Z19" s="36"/>
      <c r="AA19" s="39"/>
      <c r="AB19" s="35"/>
      <c r="AC19" s="34"/>
      <c r="AD19" s="35"/>
      <c r="AE19" s="37"/>
      <c r="AF19" s="37"/>
      <c r="AG19" s="37"/>
      <c r="AH19" s="37"/>
      <c r="AI19" s="40">
        <f t="shared" si="6"/>
        <v>0</v>
      </c>
    </row>
    <row r="20" spans="2:35" ht="22.5" customHeight="1">
      <c r="B20" s="28" t="s">
        <v>42</v>
      </c>
      <c r="C20" s="52"/>
      <c r="D20" s="52"/>
      <c r="E20" s="52"/>
      <c r="F20" s="52"/>
      <c r="G20" s="52"/>
      <c r="H20" s="52"/>
      <c r="I20" s="3"/>
      <c r="J20" s="32"/>
      <c r="K20" s="33"/>
      <c r="L20" s="32"/>
      <c r="M20" s="34"/>
      <c r="N20" s="35"/>
      <c r="O20" s="36"/>
      <c r="P20" s="36"/>
      <c r="Q20" s="33"/>
      <c r="R20" s="32"/>
      <c r="S20" s="37"/>
      <c r="T20" s="34">
        <f t="shared" si="4"/>
        <v>0</v>
      </c>
      <c r="U20" s="35"/>
      <c r="V20" s="36"/>
      <c r="W20" s="37">
        <f t="shared" si="5"/>
        <v>0</v>
      </c>
      <c r="X20" s="38"/>
      <c r="Y20" s="36"/>
      <c r="Z20" s="36"/>
      <c r="AA20" s="39"/>
      <c r="AB20" s="35"/>
      <c r="AC20" s="34"/>
      <c r="AD20" s="35"/>
      <c r="AE20" s="37"/>
      <c r="AF20" s="37"/>
      <c r="AG20" s="37"/>
      <c r="AH20" s="37"/>
      <c r="AI20" s="40">
        <f t="shared" si="6"/>
        <v>0</v>
      </c>
    </row>
    <row r="21" spans="2:35" ht="22.5" customHeight="1">
      <c r="B21" s="28" t="s">
        <v>43</v>
      </c>
      <c r="C21" s="52"/>
      <c r="D21" s="52"/>
      <c r="E21" s="52"/>
      <c r="F21" s="52"/>
      <c r="G21" s="52"/>
      <c r="H21" s="52"/>
      <c r="I21" s="3"/>
      <c r="J21" s="32"/>
      <c r="K21" s="33"/>
      <c r="L21" s="32"/>
      <c r="M21" s="34"/>
      <c r="N21" s="35"/>
      <c r="O21" s="36"/>
      <c r="P21" s="36"/>
      <c r="Q21" s="33"/>
      <c r="R21" s="32"/>
      <c r="S21" s="37"/>
      <c r="T21" s="34">
        <f t="shared" si="4"/>
        <v>0</v>
      </c>
      <c r="U21" s="35"/>
      <c r="V21" s="36"/>
      <c r="W21" s="37">
        <f t="shared" si="5"/>
        <v>0</v>
      </c>
      <c r="X21" s="38"/>
      <c r="Y21" s="36"/>
      <c r="Z21" s="36"/>
      <c r="AA21" s="39"/>
      <c r="AB21" s="35"/>
      <c r="AC21" s="34"/>
      <c r="AD21" s="35"/>
      <c r="AE21" s="37"/>
      <c r="AF21" s="37"/>
      <c r="AG21" s="37"/>
      <c r="AH21" s="37"/>
      <c r="AI21" s="40">
        <f t="shared" si="6"/>
        <v>0</v>
      </c>
    </row>
    <row r="22" spans="2:35" ht="22.5" customHeight="1">
      <c r="B22" s="28" t="s">
        <v>44</v>
      </c>
      <c r="C22" s="52"/>
      <c r="D22" s="52"/>
      <c r="E22" s="52"/>
      <c r="F22" s="52"/>
      <c r="G22" s="52"/>
      <c r="H22" s="52"/>
      <c r="I22" s="3"/>
      <c r="J22" s="32"/>
      <c r="K22" s="33"/>
      <c r="L22" s="32"/>
      <c r="M22" s="34"/>
      <c r="N22" s="35"/>
      <c r="O22" s="36"/>
      <c r="P22" s="36"/>
      <c r="Q22" s="33"/>
      <c r="R22" s="32"/>
      <c r="S22" s="37"/>
      <c r="T22" s="34">
        <f t="shared" si="4"/>
        <v>0</v>
      </c>
      <c r="U22" s="35"/>
      <c r="V22" s="36"/>
      <c r="W22" s="37">
        <f t="shared" si="5"/>
        <v>0</v>
      </c>
      <c r="X22" s="38"/>
      <c r="Y22" s="36"/>
      <c r="Z22" s="36"/>
      <c r="AA22" s="39"/>
      <c r="AB22" s="35"/>
      <c r="AC22" s="34"/>
      <c r="AD22" s="35"/>
      <c r="AE22" s="37"/>
      <c r="AF22" s="37"/>
      <c r="AG22" s="37"/>
      <c r="AH22" s="37"/>
      <c r="AI22" s="40">
        <f t="shared" si="6"/>
        <v>0</v>
      </c>
    </row>
    <row r="23" spans="2:35" ht="22.5" customHeight="1">
      <c r="B23" s="28" t="s">
        <v>45</v>
      </c>
      <c r="C23" s="52"/>
      <c r="D23" s="52"/>
      <c r="E23" s="52"/>
      <c r="F23" s="52"/>
      <c r="G23" s="52"/>
      <c r="H23" s="52"/>
      <c r="I23" s="3"/>
      <c r="J23" s="32"/>
      <c r="K23" s="33"/>
      <c r="L23" s="32"/>
      <c r="M23" s="34"/>
      <c r="N23" s="35"/>
      <c r="O23" s="36"/>
      <c r="P23" s="36"/>
      <c r="Q23" s="33"/>
      <c r="R23" s="32"/>
      <c r="S23" s="37"/>
      <c r="T23" s="34">
        <f t="shared" si="4"/>
        <v>0</v>
      </c>
      <c r="U23" s="35"/>
      <c r="V23" s="36"/>
      <c r="W23" s="37">
        <f t="shared" si="5"/>
        <v>0</v>
      </c>
      <c r="X23" s="38"/>
      <c r="Y23" s="36"/>
      <c r="Z23" s="36"/>
      <c r="AA23" s="39"/>
      <c r="AB23" s="35"/>
      <c r="AC23" s="34"/>
      <c r="AD23" s="35"/>
      <c r="AE23" s="37"/>
      <c r="AF23" s="37"/>
      <c r="AG23" s="37"/>
      <c r="AH23" s="37"/>
      <c r="AI23" s="40">
        <f t="shared" si="6"/>
        <v>0</v>
      </c>
    </row>
    <row r="24" spans="2:35" ht="22.5" customHeight="1">
      <c r="B24" s="28" t="s">
        <v>46</v>
      </c>
      <c r="C24" s="52"/>
      <c r="D24" s="52"/>
      <c r="E24" s="52"/>
      <c r="F24" s="52"/>
      <c r="G24" s="52"/>
      <c r="H24" s="52"/>
      <c r="I24" s="3"/>
      <c r="J24" s="32"/>
      <c r="K24" s="33"/>
      <c r="L24" s="32"/>
      <c r="M24" s="34"/>
      <c r="N24" s="35"/>
      <c r="O24" s="36"/>
      <c r="P24" s="36"/>
      <c r="Q24" s="33"/>
      <c r="R24" s="32"/>
      <c r="S24" s="37"/>
      <c r="T24" s="34">
        <f t="shared" si="4"/>
        <v>0</v>
      </c>
      <c r="U24" s="35"/>
      <c r="V24" s="36"/>
      <c r="W24" s="37">
        <f t="shared" si="5"/>
        <v>0</v>
      </c>
      <c r="X24" s="38"/>
      <c r="Y24" s="36"/>
      <c r="Z24" s="36"/>
      <c r="AA24" s="39"/>
      <c r="AB24" s="35"/>
      <c r="AC24" s="34"/>
      <c r="AD24" s="35"/>
      <c r="AE24" s="37"/>
      <c r="AF24" s="37"/>
      <c r="AG24" s="37"/>
      <c r="AH24" s="37"/>
      <c r="AI24" s="40">
        <f t="shared" si="6"/>
        <v>0</v>
      </c>
    </row>
    <row r="25" spans="2:35" ht="22.5" customHeight="1">
      <c r="B25" s="28" t="s">
        <v>47</v>
      </c>
      <c r="C25" s="60"/>
      <c r="D25" s="60"/>
      <c r="E25" s="60"/>
      <c r="F25" s="60"/>
      <c r="G25" s="60"/>
      <c r="H25" s="60"/>
      <c r="I25" s="9"/>
      <c r="J25" s="41"/>
      <c r="K25" s="42"/>
      <c r="L25" s="41"/>
      <c r="M25" s="43"/>
      <c r="N25" s="44"/>
      <c r="O25" s="45"/>
      <c r="P25" s="45"/>
      <c r="Q25" s="42"/>
      <c r="R25" s="41"/>
      <c r="S25" s="46"/>
      <c r="T25" s="34">
        <f t="shared" si="4"/>
        <v>0</v>
      </c>
      <c r="U25" s="44"/>
      <c r="V25" s="45"/>
      <c r="W25" s="37">
        <f t="shared" si="5"/>
        <v>0</v>
      </c>
      <c r="X25" s="47"/>
      <c r="Y25" s="45"/>
      <c r="Z25" s="45"/>
      <c r="AA25" s="48"/>
      <c r="AB25" s="44"/>
      <c r="AC25" s="43"/>
      <c r="AD25" s="44"/>
      <c r="AE25" s="46"/>
      <c r="AF25" s="46"/>
      <c r="AG25" s="46"/>
      <c r="AH25" s="46"/>
      <c r="AI25" s="40">
        <f t="shared" si="6"/>
        <v>0</v>
      </c>
    </row>
    <row r="26" spans="1:37" ht="20.25" customHeight="1">
      <c r="A26" s="23"/>
      <c r="B26" s="24"/>
      <c r="C26" s="59"/>
      <c r="D26" s="59"/>
      <c r="E26" s="59"/>
      <c r="F26" s="59"/>
      <c r="G26" s="59"/>
      <c r="H26" s="59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</row>
    <row r="27" spans="1:37" ht="20.25" customHeight="1">
      <c r="A27" s="23"/>
      <c r="B27" s="24"/>
      <c r="C27" s="59"/>
      <c r="D27" s="59"/>
      <c r="E27" s="59"/>
      <c r="F27" s="59"/>
      <c r="G27" s="59"/>
      <c r="H27" s="59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</row>
    <row r="28" spans="1:37" ht="20.25" customHeight="1">
      <c r="A28" s="23"/>
      <c r="B28" s="24"/>
      <c r="C28" s="59"/>
      <c r="D28" s="59"/>
      <c r="E28" s="59"/>
      <c r="F28" s="59"/>
      <c r="G28" s="59"/>
      <c r="H28" s="59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</row>
    <row r="29" spans="1:37" ht="20.25" customHeight="1">
      <c r="A29" s="23"/>
      <c r="B29" s="24"/>
      <c r="C29" s="59"/>
      <c r="D29" s="59"/>
      <c r="E29" s="59"/>
      <c r="F29" s="59"/>
      <c r="G29" s="59"/>
      <c r="H29" s="59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</row>
    <row r="30" spans="1:37" ht="20.25" customHeight="1">
      <c r="A30" s="23"/>
      <c r="B30" s="24"/>
      <c r="C30" s="59"/>
      <c r="D30" s="59"/>
      <c r="E30" s="59"/>
      <c r="F30" s="59"/>
      <c r="G30" s="59"/>
      <c r="H30" s="59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</row>
    <row r="31" spans="1:37" ht="20.25" customHeight="1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</row>
    <row r="32" spans="1:37" ht="20.25" customHeight="1">
      <c r="A32" s="23"/>
      <c r="B32" s="24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</row>
    <row r="33" spans="1:37" ht="20.25" customHeight="1">
      <c r="A33" s="23"/>
      <c r="B33" s="24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</row>
    <row r="34" spans="1:37" ht="20.25" customHeight="1">
      <c r="A34" s="23"/>
      <c r="B34" s="24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</row>
    <row r="35" spans="1:37" ht="20.25" customHeight="1">
      <c r="A35" s="23"/>
      <c r="B35" s="24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</row>
    <row r="36" spans="1:37" ht="20.25" customHeight="1">
      <c r="A36" s="23"/>
      <c r="B36" s="24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</row>
    <row r="37" spans="1:37" ht="20.25" customHeight="1">
      <c r="A37" s="23"/>
      <c r="B37" s="24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</row>
    <row r="38" spans="1:37" ht="20.25" customHeight="1">
      <c r="A38" s="23"/>
      <c r="B38" s="24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</row>
    <row r="39" spans="1:37" ht="20.25" customHeight="1">
      <c r="A39" s="23"/>
      <c r="B39" s="24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</row>
    <row r="40" spans="1:37" ht="20.25" customHeight="1">
      <c r="A40" s="23"/>
      <c r="B40" s="24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</row>
    <row r="41" spans="1:37" ht="20.25" customHeight="1">
      <c r="A41" s="23"/>
      <c r="B41" s="24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</row>
    <row r="42" spans="1:37" ht="20.25" customHeight="1">
      <c r="A42" s="23"/>
      <c r="B42" s="24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</row>
    <row r="43" spans="1:37" ht="20.25" customHeight="1">
      <c r="A43" s="23"/>
      <c r="B43" s="24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</row>
    <row r="44" spans="1:37" ht="20.25" customHeight="1">
      <c r="A44" s="23"/>
      <c r="B44" s="24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</row>
    <row r="45" spans="1:37" ht="20.25" customHeight="1">
      <c r="A45" s="23"/>
      <c r="B45" s="24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</row>
    <row r="46" spans="1:37" ht="20.25" customHeight="1">
      <c r="A46" s="23"/>
      <c r="B46" s="24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</row>
    <row r="47" spans="1:37" ht="20.25" customHeight="1">
      <c r="A47" s="23"/>
      <c r="B47" s="24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</row>
    <row r="48" spans="1:37" ht="20.25" customHeight="1">
      <c r="A48" s="23"/>
      <c r="B48" s="24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</row>
    <row r="49" spans="1:37" ht="20.25" customHeight="1">
      <c r="A49" s="23"/>
      <c r="B49" s="24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</row>
    <row r="50" spans="1:37" ht="20.25" customHeight="1">
      <c r="A50" s="23"/>
      <c r="B50" s="24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</row>
    <row r="51" spans="1:37" ht="20.25" customHeight="1">
      <c r="A51" s="23"/>
      <c r="B51" s="2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</row>
    <row r="52" spans="1:37" ht="20.25" customHeight="1">
      <c r="A52" s="23"/>
      <c r="B52" s="24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</row>
    <row r="53" spans="1:37" ht="20.25" customHeight="1">
      <c r="A53" s="23"/>
      <c r="B53" s="24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</row>
    <row r="54" spans="1:37" ht="20.25" customHeight="1">
      <c r="A54" s="23"/>
      <c r="B54" s="2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</row>
    <row r="55" spans="1:37" ht="20.25" customHeight="1">
      <c r="A55" s="23"/>
      <c r="B55" s="24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</row>
    <row r="56" spans="1:37" ht="20.25" customHeight="1">
      <c r="A56" s="23"/>
      <c r="B56" s="24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</row>
    <row r="57" spans="1:37" ht="20.25" customHeight="1">
      <c r="A57" s="23"/>
      <c r="B57" s="24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</row>
    <row r="58" spans="1:37" ht="20.25" customHeight="1">
      <c r="A58" s="23"/>
      <c r="B58" s="24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</row>
    <row r="59" spans="1:37" ht="20.25" customHeight="1">
      <c r="A59" s="23"/>
      <c r="B59" s="24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</row>
    <row r="60" spans="1:37" ht="20.25" customHeight="1">
      <c r="A60" s="23"/>
      <c r="B60" s="24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</row>
    <row r="61" spans="1:37" ht="20.25" customHeight="1">
      <c r="A61" s="23"/>
      <c r="B61" s="24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</row>
    <row r="62" spans="1:37" ht="20.25" customHeight="1">
      <c r="A62" s="23"/>
      <c r="B62" s="24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</row>
    <row r="63" spans="1:37" ht="20.25" customHeight="1">
      <c r="A63" s="23"/>
      <c r="B63" s="24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</row>
    <row r="64" spans="1:37" ht="20.25" customHeight="1">
      <c r="A64" s="23"/>
      <c r="B64" s="24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</row>
    <row r="65" spans="1:37" ht="20.25" customHeight="1">
      <c r="A65" s="23"/>
      <c r="B65" s="24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</row>
    <row r="66" spans="1:37" ht="20.25" customHeight="1">
      <c r="A66" s="23"/>
      <c r="B66" s="24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</row>
    <row r="67" spans="1:37" ht="20.25" customHeight="1">
      <c r="A67" s="23"/>
      <c r="B67" s="24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</row>
    <row r="68" spans="1:37" ht="20.25" customHeight="1">
      <c r="A68" s="23"/>
      <c r="B68" s="24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</row>
    <row r="69" spans="1:37" ht="20.25" customHeight="1">
      <c r="A69" s="23"/>
      <c r="B69" s="24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</row>
    <row r="70" spans="1:37" ht="20.25" customHeight="1">
      <c r="A70" s="23"/>
      <c r="B70" s="24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</row>
    <row r="71" spans="1:37" ht="20.25" customHeight="1">
      <c r="A71" s="23"/>
      <c r="B71" s="24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</row>
    <row r="72" spans="1:37" ht="20.25" customHeight="1">
      <c r="A72" s="23"/>
      <c r="B72" s="24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</row>
    <row r="73" spans="1:37" ht="20.25" customHeight="1">
      <c r="A73" s="23"/>
      <c r="B73" s="24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</row>
    <row r="74" spans="1:37" ht="20.25" customHeight="1">
      <c r="A74" s="23"/>
      <c r="B74" s="24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</row>
    <row r="75" spans="1:37" ht="20.25" customHeight="1">
      <c r="A75" s="23"/>
      <c r="B75" s="24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</row>
    <row r="76" spans="1:37" ht="20.25" customHeight="1">
      <c r="A76" s="23"/>
      <c r="B76" s="24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</row>
    <row r="77" spans="1:37" ht="20.25" customHeight="1">
      <c r="A77" s="23"/>
      <c r="B77" s="24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</row>
    <row r="78" spans="1:37" ht="20.25" customHeight="1">
      <c r="A78" s="23"/>
      <c r="B78" s="24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</row>
    <row r="79" spans="1:37" ht="20.25" customHeight="1">
      <c r="A79" s="23"/>
      <c r="B79" s="24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</row>
    <row r="80" spans="1:37" ht="20.25" customHeight="1">
      <c r="A80" s="23"/>
      <c r="B80" s="24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</row>
    <row r="81" spans="1:37" ht="20.25" customHeight="1">
      <c r="A81" s="23"/>
      <c r="B81" s="24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</row>
    <row r="82" spans="1:37" ht="20.25" customHeight="1">
      <c r="A82" s="23"/>
      <c r="B82" s="24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</row>
    <row r="83" spans="1:37" ht="20.25" customHeight="1">
      <c r="A83" s="23"/>
      <c r="B83" s="24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</row>
    <row r="84" spans="1:37" ht="20.25" customHeight="1">
      <c r="A84" s="23"/>
      <c r="B84" s="24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</row>
    <row r="85" spans="1:37" ht="20.25" customHeight="1">
      <c r="A85" s="23"/>
      <c r="B85" s="24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</row>
    <row r="86" spans="1:37" ht="20.25" customHeight="1">
      <c r="A86" s="23"/>
      <c r="B86" s="24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</row>
    <row r="87" spans="1:37" ht="20.25" customHeight="1">
      <c r="A87" s="23"/>
      <c r="B87" s="24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</row>
    <row r="88" spans="1:37" ht="20.25" customHeight="1">
      <c r="A88" s="23"/>
      <c r="B88" s="24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</row>
    <row r="89" spans="1:37" ht="20.25" customHeight="1">
      <c r="A89" s="23"/>
      <c r="B89" s="24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</row>
    <row r="90" spans="1:37" ht="20.25" customHeight="1">
      <c r="A90" s="23"/>
      <c r="B90" s="24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</row>
    <row r="91" spans="1:37" ht="20.25" customHeight="1">
      <c r="A91" s="23"/>
      <c r="B91" s="24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</row>
    <row r="92" spans="1:37" ht="20.25" customHeight="1">
      <c r="A92" s="23"/>
      <c r="B92" s="24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</row>
    <row r="93" spans="1:37" ht="20.25" customHeight="1">
      <c r="A93" s="23"/>
      <c r="B93" s="24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</row>
    <row r="94" spans="1:37" ht="20.25" customHeight="1">
      <c r="A94" s="23"/>
      <c r="B94" s="24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</row>
    <row r="95" spans="1:37" ht="20.25" customHeight="1">
      <c r="A95" s="23"/>
      <c r="B95" s="24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</row>
    <row r="96" spans="1:37" ht="20.25" customHeight="1">
      <c r="A96" s="23"/>
      <c r="B96" s="24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</row>
    <row r="97" spans="1:37" ht="20.25" customHeight="1">
      <c r="A97" s="23"/>
      <c r="B97" s="24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</row>
    <row r="98" spans="1:37" ht="20.25" customHeight="1">
      <c r="A98" s="23"/>
      <c r="B98" s="24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</row>
    <row r="99" spans="1:37" ht="20.25" customHeight="1">
      <c r="A99" s="23"/>
      <c r="B99" s="24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</row>
    <row r="100" spans="1:37" ht="20.25" customHeight="1">
      <c r="A100" s="23"/>
      <c r="B100" s="24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</row>
    <row r="101" spans="1:37" ht="20.25" customHeight="1">
      <c r="A101" s="23"/>
      <c r="B101" s="24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</row>
    <row r="102" spans="1:37" ht="20.25" customHeight="1">
      <c r="A102" s="23"/>
      <c r="B102" s="24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</row>
    <row r="103" spans="1:37" ht="20.25" customHeight="1">
      <c r="A103" s="23"/>
      <c r="B103" s="24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</row>
    <row r="104" spans="1:37" ht="20.25" customHeight="1">
      <c r="A104" s="23"/>
      <c r="B104" s="24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</row>
    <row r="105" spans="1:37" ht="20.25" customHeight="1">
      <c r="A105" s="23"/>
      <c r="B105" s="24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</row>
    <row r="106" spans="1:37" ht="20.25" customHeight="1">
      <c r="A106" s="23"/>
      <c r="B106" s="24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</row>
    <row r="107" spans="1:37" ht="20.25" customHeight="1">
      <c r="A107" s="23"/>
      <c r="B107" s="24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</row>
    <row r="108" spans="1:37" ht="20.25" customHeight="1">
      <c r="A108" s="23"/>
      <c r="B108" s="24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</row>
    <row r="109" spans="1:37" ht="20.25" customHeight="1">
      <c r="A109" s="23"/>
      <c r="B109" s="24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</row>
    <row r="110" spans="1:37" ht="20.25" customHeight="1">
      <c r="A110" s="23"/>
      <c r="B110" s="24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</row>
    <row r="111" spans="1:37" ht="20.25" customHeight="1">
      <c r="A111" s="23"/>
      <c r="B111" s="24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</row>
    <row r="112" spans="1:37" ht="20.25" customHeight="1">
      <c r="A112" s="23"/>
      <c r="B112" s="24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</row>
    <row r="113" spans="1:37" ht="20.25" customHeight="1">
      <c r="A113" s="23"/>
      <c r="B113" s="24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</row>
    <row r="114" spans="1:37" ht="20.25" customHeight="1">
      <c r="A114" s="23"/>
      <c r="B114" s="24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</row>
    <row r="115" spans="1:37" ht="20.25" customHeight="1">
      <c r="A115" s="23"/>
      <c r="B115" s="24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</row>
    <row r="116" spans="1:37" ht="20.25" customHeight="1">
      <c r="A116" s="23"/>
      <c r="B116" s="24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</row>
    <row r="117" spans="1:37" ht="20.25" customHeight="1">
      <c r="A117" s="23"/>
      <c r="B117" s="24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</row>
    <row r="118" spans="1:37" ht="20.25" customHeight="1">
      <c r="A118" s="23"/>
      <c r="B118" s="24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</row>
    <row r="119" spans="1:37" ht="20.25" customHeight="1">
      <c r="A119" s="23"/>
      <c r="B119" s="24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</row>
    <row r="120" spans="1:37" ht="20.25" customHeight="1">
      <c r="A120" s="23"/>
      <c r="B120" s="24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</row>
    <row r="121" spans="1:37" ht="20.25" customHeight="1">
      <c r="A121" s="23"/>
      <c r="B121" s="24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</row>
    <row r="122" spans="1:37" ht="20.25" customHeight="1">
      <c r="A122" s="23"/>
      <c r="B122" s="24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</row>
    <row r="123" spans="1:37" ht="20.25" customHeight="1">
      <c r="A123" s="23"/>
      <c r="B123" s="24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</row>
    <row r="124" spans="1:37" ht="20.25" customHeight="1">
      <c r="A124" s="23"/>
      <c r="B124" s="24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</row>
    <row r="125" spans="1:37" ht="20.25" customHeight="1">
      <c r="A125" s="23"/>
      <c r="B125" s="24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</row>
    <row r="126" spans="1:37" ht="20.25" customHeight="1">
      <c r="A126" s="23"/>
      <c r="B126" s="24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</row>
    <row r="127" spans="1:37" ht="20.25" customHeight="1">
      <c r="A127" s="23"/>
      <c r="B127" s="24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</row>
    <row r="128" spans="1:37" ht="20.25" customHeight="1">
      <c r="A128" s="23"/>
      <c r="B128" s="24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</row>
    <row r="129" spans="1:37" ht="20.25" customHeight="1">
      <c r="A129" s="23"/>
      <c r="B129" s="24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</row>
    <row r="130" spans="1:37" ht="20.25" customHeight="1">
      <c r="A130" s="23"/>
      <c r="B130" s="24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</row>
    <row r="131" spans="1:37" ht="20.25" customHeight="1">
      <c r="A131" s="23"/>
      <c r="B131" s="24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</row>
    <row r="132" spans="1:37" ht="20.25" customHeight="1">
      <c r="A132" s="23"/>
      <c r="B132" s="24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</row>
    <row r="133" spans="1:37" ht="20.25" customHeight="1">
      <c r="A133" s="23"/>
      <c r="B133" s="24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</row>
    <row r="134" spans="1:37" ht="20.25" customHeight="1">
      <c r="A134" s="23"/>
      <c r="B134" s="24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</row>
    <row r="135" spans="1:37" ht="20.25" customHeight="1">
      <c r="A135" s="23"/>
      <c r="B135" s="24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</row>
    <row r="136" spans="1:37" ht="20.25" customHeight="1">
      <c r="A136" s="23"/>
      <c r="B136" s="24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</row>
    <row r="137" spans="1:37" ht="20.25" customHeight="1">
      <c r="A137" s="23"/>
      <c r="B137" s="24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</row>
    <row r="138" spans="1:37" ht="20.25" customHeight="1">
      <c r="A138" s="23"/>
      <c r="B138" s="24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</row>
    <row r="139" spans="1:37" ht="20.25" customHeight="1">
      <c r="A139" s="23"/>
      <c r="B139" s="24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</row>
    <row r="140" spans="1:37" ht="20.25" customHeight="1">
      <c r="A140" s="23"/>
      <c r="B140" s="24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</row>
    <row r="141" spans="1:37" ht="20.25" customHeight="1">
      <c r="A141" s="23"/>
      <c r="B141" s="24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</row>
    <row r="142" spans="1:37" ht="20.25" customHeight="1">
      <c r="A142" s="23"/>
      <c r="B142" s="24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</row>
    <row r="143" spans="1:37" ht="20.25" customHeight="1">
      <c r="A143" s="23"/>
      <c r="B143" s="24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</row>
    <row r="144" spans="1:37" ht="20.25" customHeight="1">
      <c r="A144" s="23"/>
      <c r="B144" s="24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</row>
    <row r="145" spans="1:37" ht="20.25" customHeight="1">
      <c r="A145" s="23"/>
      <c r="B145" s="24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</row>
    <row r="146" spans="1:37" ht="20.25" customHeight="1">
      <c r="A146" s="23"/>
      <c r="B146" s="24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</row>
    <row r="147" spans="1:37" ht="20.25" customHeight="1">
      <c r="A147" s="23"/>
      <c r="B147" s="24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</row>
    <row r="148" spans="1:37" ht="20.25" customHeight="1">
      <c r="A148" s="23"/>
      <c r="B148" s="24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</row>
    <row r="149" spans="1:37" ht="20.25" customHeight="1">
      <c r="A149" s="23"/>
      <c r="B149" s="24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</row>
    <row r="150" spans="1:37" ht="20.25" customHeight="1">
      <c r="A150" s="23"/>
      <c r="B150" s="24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</row>
    <row r="151" spans="1:37" ht="20.25" customHeight="1">
      <c r="A151" s="23"/>
      <c r="B151" s="24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</row>
    <row r="152" spans="1:37" ht="20.25" customHeight="1">
      <c r="A152" s="23"/>
      <c r="B152" s="24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</row>
    <row r="153" spans="1:37" ht="20.25" customHeight="1">
      <c r="A153" s="23"/>
      <c r="B153" s="24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</row>
    <row r="154" spans="1:37" ht="20.25" customHeight="1">
      <c r="A154" s="23"/>
      <c r="B154" s="24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</row>
    <row r="155" spans="1:37" ht="20.25" customHeight="1">
      <c r="A155" s="23"/>
      <c r="B155" s="24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</row>
    <row r="156" spans="1:37" ht="22.5" customHeight="1">
      <c r="A156" s="23"/>
      <c r="B156" s="25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3"/>
      <c r="AK156" s="23"/>
    </row>
    <row r="157" spans="1:37" ht="14.2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</row>
    <row r="158" spans="1:37" ht="14.2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</row>
  </sheetData>
  <sheetProtection/>
  <mergeCells count="26">
    <mergeCell ref="C30:H3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9:H9"/>
    <mergeCell ref="R4:T4"/>
    <mergeCell ref="L4:M4"/>
    <mergeCell ref="U4:AC4"/>
    <mergeCell ref="N4:Q4"/>
    <mergeCell ref="J4:K4"/>
    <mergeCell ref="AD4:AI4"/>
    <mergeCell ref="C6:H6"/>
    <mergeCell ref="C7:H7"/>
    <mergeCell ref="C8:H8"/>
    <mergeCell ref="C20:H20"/>
    <mergeCell ref="C10:H10"/>
    <mergeCell ref="C11:H11"/>
    <mergeCell ref="C12:H12"/>
    <mergeCell ref="C13:H13"/>
    <mergeCell ref="C14:H14"/>
  </mergeCells>
  <printOptions/>
  <pageMargins left="0.2362204724409449" right="0.03937007874015748" top="0.1968503937007874" bottom="0.15748031496062992" header="0.31496062992125984" footer="0.11811023622047245"/>
  <pageSetup fitToHeight="1" fitToWidth="1"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Beuret</dc:creator>
  <cp:keywords/>
  <dc:description/>
  <cp:lastModifiedBy>"SDI"</cp:lastModifiedBy>
  <cp:lastPrinted>2010-01-09T21:04:40Z</cp:lastPrinted>
  <dcterms:created xsi:type="dcterms:W3CDTF">2010-01-01T22:05:10Z</dcterms:created>
  <dcterms:modified xsi:type="dcterms:W3CDTF">2016-06-30T06:08:18Z</dcterms:modified>
  <cp:category/>
  <cp:version/>
  <cp:contentType/>
  <cp:contentStatus/>
</cp:coreProperties>
</file>