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15900" activeTab="0"/>
  </bookViews>
  <sheets>
    <sheet name="Calcul de l'aide communale 2007" sheetId="1" r:id="rId1"/>
  </sheets>
  <definedNames>
    <definedName name="_xlnm.Print_Area" localSheetId="0">'Calcul de l''aide communale 2007'!$A$2:$C$50</definedName>
  </definedNames>
  <calcPr fullCalcOnLoad="1"/>
</workbook>
</file>

<file path=xl/sharedStrings.xml><?xml version="1.0" encoding="utf-8"?>
<sst xmlns="http://schemas.openxmlformats.org/spreadsheetml/2006/main" count="42" uniqueCount="42">
  <si>
    <t>A</t>
  </si>
  <si>
    <t>B</t>
  </si>
  <si>
    <t>Nombre d'enfant(s) à charge</t>
  </si>
  <si>
    <t>C</t>
  </si>
  <si>
    <t xml:space="preserve">Déduction pour enfant(s) à charge: </t>
  </si>
  <si>
    <t>- déduction de base "4'000.- fr pour les deux premiers enfants"</t>
  </si>
  <si>
    <t>- déduction supplémentaire "6'000 fr. pour chaque enfant à charge supplémentaire"</t>
  </si>
  <si>
    <t xml:space="preserve">Total des déductions : </t>
  </si>
  <si>
    <t>D</t>
  </si>
  <si>
    <t>Majoration s/fortune nette imposable " un quinzième de la fortune nette imposable" (1/15 * B)</t>
  </si>
  <si>
    <t>E</t>
  </si>
  <si>
    <t>Revenu déterminant ( A+D-C) :</t>
  </si>
  <si>
    <t>Revenu déterminant de à</t>
  </si>
  <si>
    <t>Taux de l'aide</t>
  </si>
  <si>
    <t>0 - 33'000</t>
  </si>
  <si>
    <t>33'001 - 36'000</t>
  </si>
  <si>
    <t>36'001 - 39'000</t>
  </si>
  <si>
    <t>39'001 - 42'000</t>
  </si>
  <si>
    <t>42'001 - 45'000</t>
  </si>
  <si>
    <t>45'001 - 48'000</t>
  </si>
  <si>
    <t>48'001 - 51'000</t>
  </si>
  <si>
    <t>51'001 - 54'000</t>
  </si>
  <si>
    <t>54'001 - 57'000</t>
  </si>
  <si>
    <t>57'001 - 60'000</t>
  </si>
  <si>
    <t>supérieur à 60'000</t>
  </si>
  <si>
    <t>Taux de
l'aide</t>
  </si>
  <si>
    <t>*  selon les articles 16 et 17 de l'ordonnance concernant le service dentaire, le taux d'aide s'applique</t>
  </si>
  <si>
    <t>à la moitié des frais de soins et l'aide est réduite en cas de surindemnisation (addition de la contribution</t>
  </si>
  <si>
    <t>de l'assurance-maladie et de l'aide communale). En outre il n'est pas versé d'aide lorsque le montant</t>
  </si>
  <si>
    <t>Contribution communale (sous réserve de surindemnisation et du montant minimal)</t>
  </si>
  <si>
    <t>de celle-ci est inférieur à 30 francs.</t>
  </si>
  <si>
    <t>Montant de la facture totale du dentiste</t>
  </si>
  <si>
    <t>Revenu déterminant jusqu'à</t>
  </si>
  <si>
    <t>Contribution de l'assureur-maladie</t>
  </si>
  <si>
    <t>Contribution communale tenant compte d'une surindemnisation et du montant minimal *</t>
  </si>
  <si>
    <r>
      <t xml:space="preserve">Taux de participation communale </t>
    </r>
    <r>
      <rPr>
        <b/>
        <sz val="10"/>
        <rFont val="Arial"/>
        <family val="0"/>
      </rPr>
      <t>sur la moitié de la facture du dentiste</t>
    </r>
    <r>
      <rPr>
        <sz val="10"/>
        <rFont val="Arial"/>
        <family val="0"/>
      </rPr>
      <t xml:space="preserve"> : </t>
    </r>
  </si>
  <si>
    <r>
      <t>Résultat</t>
    </r>
    <r>
      <rPr>
        <sz val="11"/>
        <rFont val="Arial"/>
        <family val="2"/>
      </rPr>
      <t xml:space="preserve"> = cellule de couleur jaune</t>
    </r>
  </si>
  <si>
    <r>
      <t xml:space="preserve">Consigne </t>
    </r>
    <r>
      <rPr>
        <sz val="11"/>
        <rFont val="Arial"/>
        <family val="2"/>
      </rPr>
      <t>: modifier chacune des cinq cellules de couleur verte pour calculer l'aide dans votre situation</t>
    </r>
  </si>
  <si>
    <t>Calculette de l'aide communale pour les situation d'imposition à la source</t>
  </si>
  <si>
    <t>Revenu net imposable (calcul de l'appréciation dans les situaton d'imposition à la source)</t>
  </si>
  <si>
    <t>Fortune nette imposable</t>
  </si>
  <si>
    <t>SERVICE DENTAIRE SCOLAIRE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</si>
</sst>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double"/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3" fontId="0" fillId="0" borderId="2" xfId="17" applyNumberFormat="1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3" fontId="0" fillId="0" borderId="4" xfId="17" applyNumberFormat="1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 quotePrefix="1">
      <alignment/>
    </xf>
    <xf numFmtId="3" fontId="0" fillId="0" borderId="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3" fontId="7" fillId="2" borderId="0" xfId="0" applyNumberFormat="1" applyFont="1" applyFill="1" applyAlignment="1">
      <alignment/>
    </xf>
    <xf numFmtId="3" fontId="0" fillId="3" borderId="1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3" fontId="0" fillId="0" borderId="8" xfId="17" applyNumberFormat="1" applyFont="1" applyBorder="1" applyAlignment="1" quotePrefix="1">
      <alignment horizontal="center"/>
    </xf>
    <xf numFmtId="9" fontId="0" fillId="0" borderId="9" xfId="0" applyNumberFormat="1" applyFont="1" applyBorder="1" applyAlignment="1">
      <alignment horizontal="center"/>
    </xf>
    <xf numFmtId="3" fontId="0" fillId="0" borderId="10" xfId="17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3" fontId="0" fillId="0" borderId="12" xfId="17" applyNumberFormat="1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avie.qc.ca/CampusVirtuel/Images/Boutons/BoutonImprimer.gif" TargetMode="External" /><Relationship Id="rId3" Type="http://schemas.openxmlformats.org/officeDocument/2006/relationships/hyperlink" Target="http://www.savie.qc.ca/CampusVirtuel/Images/Boutons/BoutonImprim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1781175</xdr:colOff>
      <xdr:row>66</xdr:row>
      <xdr:rowOff>57150</xdr:rowOff>
    </xdr:from>
    <xdr:to>
      <xdr:col>1</xdr:col>
      <xdr:colOff>2257425</xdr:colOff>
      <xdr:row>69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76200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1685925</xdr:colOff>
      <xdr:row>66</xdr:row>
      <xdr:rowOff>0</xdr:rowOff>
    </xdr:from>
    <xdr:to>
      <xdr:col>1</xdr:col>
      <xdr:colOff>4248150</xdr:colOff>
      <xdr:row>69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1866900" y="7562850"/>
          <a:ext cx="2562225" cy="552450"/>
        </a:xfrm>
        <a:prstGeom prst="rect">
          <a:avLst/>
        </a:prstGeom>
        <a:solidFill>
          <a:srgbClr val="C0C0C0">
            <a:alpha val="0"/>
          </a:srgbClr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Imprimer cette page
par le menu Fichier/Imprimer
ou le raccourci clavier [CTRL]+P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workbookViewId="0" topLeftCell="A1">
      <selection activeCell="A2" sqref="A2:C2"/>
    </sheetView>
  </sheetViews>
  <sheetFormatPr defaultColWidth="11.421875" defaultRowHeight="12.75"/>
  <cols>
    <col min="1" max="1" width="2.7109375" style="0" customWidth="1"/>
    <col min="2" max="2" width="87.8515625" style="0" customWidth="1"/>
    <col min="3" max="3" width="10.7109375" style="1" customWidth="1"/>
    <col min="4" max="4" width="5.7109375" style="0" customWidth="1"/>
  </cols>
  <sheetData>
    <row r="1" spans="1:3" ht="15.75">
      <c r="A1" s="38" t="s">
        <v>41</v>
      </c>
      <c r="B1" s="38"/>
      <c r="C1" s="38"/>
    </row>
    <row r="2" spans="1:3" ht="15.75">
      <c r="A2" s="38" t="s">
        <v>38</v>
      </c>
      <c r="B2" s="38"/>
      <c r="C2" s="38"/>
    </row>
    <row r="5" spans="2:3" s="4" customFormat="1" ht="15">
      <c r="B5" s="34" t="s">
        <v>37</v>
      </c>
      <c r="C5" s="35"/>
    </row>
    <row r="6" spans="2:3" s="10" customFormat="1" ht="15.75" thickBot="1">
      <c r="B6" s="12"/>
      <c r="C6" s="11"/>
    </row>
    <row r="7" spans="2:3" s="4" customFormat="1" ht="15.75" thickBot="1">
      <c r="B7" s="36" t="s">
        <v>36</v>
      </c>
      <c r="C7" s="37"/>
    </row>
    <row r="8" spans="2:3" ht="15.75" customHeight="1">
      <c r="B8" s="2"/>
      <c r="C8" s="3"/>
    </row>
    <row r="9" spans="2:5" ht="12.75">
      <c r="B9" s="13" t="s">
        <v>31</v>
      </c>
      <c r="C9" s="24">
        <v>500</v>
      </c>
      <c r="E9" s="2"/>
    </row>
    <row r="10" spans="2:3" ht="7.5" customHeight="1">
      <c r="B10" s="13"/>
      <c r="C10" s="14"/>
    </row>
    <row r="11" spans="2:3" ht="12.75">
      <c r="B11" s="13" t="s">
        <v>33</v>
      </c>
      <c r="C11" s="24">
        <v>300</v>
      </c>
    </row>
    <row r="12" spans="2:3" ht="7.5" customHeight="1">
      <c r="B12" s="13"/>
      <c r="C12" s="14"/>
    </row>
    <row r="13" spans="1:3" ht="12.75">
      <c r="A13" s="2" t="s">
        <v>0</v>
      </c>
      <c r="B13" s="15" t="s">
        <v>39</v>
      </c>
      <c r="C13" s="24">
        <v>45000</v>
      </c>
    </row>
    <row r="14" spans="1:3" ht="6.75" customHeight="1">
      <c r="A14" s="2"/>
      <c r="B14" s="15"/>
      <c r="C14" s="16"/>
    </row>
    <row r="15" spans="1:3" ht="12.75">
      <c r="A15" s="2" t="s">
        <v>1</v>
      </c>
      <c r="B15" s="15" t="s">
        <v>40</v>
      </c>
      <c r="C15" s="24">
        <v>0</v>
      </c>
    </row>
    <row r="16" spans="1:3" ht="6" customHeight="1">
      <c r="A16" s="2"/>
      <c r="B16" s="13"/>
      <c r="C16" s="16"/>
    </row>
    <row r="17" spans="1:3" ht="12.75">
      <c r="A17" s="2"/>
      <c r="B17" s="13" t="s">
        <v>2</v>
      </c>
      <c r="C17" s="24">
        <v>3</v>
      </c>
    </row>
    <row r="18" spans="1:3" ht="8.25" customHeight="1">
      <c r="A18" s="2"/>
      <c r="B18" s="13"/>
      <c r="C18" s="14"/>
    </row>
    <row r="19" spans="1:3" ht="12.75">
      <c r="A19" s="2" t="s">
        <v>3</v>
      </c>
      <c r="B19" s="13" t="s">
        <v>4</v>
      </c>
      <c r="C19" s="14"/>
    </row>
    <row r="20" spans="1:3" ht="12.75">
      <c r="A20" s="2"/>
      <c r="B20" s="17" t="s">
        <v>5</v>
      </c>
      <c r="C20" s="14">
        <f>IF(C17=0,0,IF(C17=1,4000,IF(C17&gt;=2,8000,"ERREUR")))</f>
        <v>8000</v>
      </c>
    </row>
    <row r="21" spans="1:3" ht="12.75">
      <c r="A21" s="2"/>
      <c r="B21" s="17" t="s">
        <v>6</v>
      </c>
      <c r="C21" s="18">
        <f>IF(C17&gt;2,(C17-2)*6000,0)</f>
        <v>6000</v>
      </c>
    </row>
    <row r="22" spans="1:3" ht="12.75">
      <c r="A22" s="2"/>
      <c r="B22" s="13" t="s">
        <v>7</v>
      </c>
      <c r="C22" s="14">
        <f>SUM(C20:C21)</f>
        <v>14000</v>
      </c>
    </row>
    <row r="23" spans="1:3" ht="6" customHeight="1">
      <c r="A23" s="2"/>
      <c r="B23" s="17"/>
      <c r="C23" s="14"/>
    </row>
    <row r="24" spans="1:3" ht="12.75">
      <c r="A24" s="2" t="s">
        <v>8</v>
      </c>
      <c r="B24" s="13" t="s">
        <v>9</v>
      </c>
      <c r="C24" s="14">
        <f>+C15*1/15</f>
        <v>0</v>
      </c>
    </row>
    <row r="25" spans="1:3" ht="7.5" customHeight="1">
      <c r="A25" s="2"/>
      <c r="B25" s="13"/>
      <c r="C25" s="14"/>
    </row>
    <row r="26" spans="1:3" ht="12.75">
      <c r="A26" s="2" t="s">
        <v>10</v>
      </c>
      <c r="B26" s="13" t="s">
        <v>11</v>
      </c>
      <c r="C26" s="19">
        <f>+C13+C24-C22</f>
        <v>31000</v>
      </c>
    </row>
    <row r="27" spans="2:3" ht="7.5" customHeight="1">
      <c r="B27" s="20"/>
      <c r="C27" s="21"/>
    </row>
    <row r="28" spans="2:3" ht="12.75">
      <c r="B28" s="20" t="s">
        <v>35</v>
      </c>
      <c r="C28" s="22">
        <f>IF($C$26&lt;&gt;"",VLOOKUP($C$26,$B$54:$C$66,2),0)</f>
        <v>1</v>
      </c>
    </row>
    <row r="29" spans="2:3" ht="12.75" hidden="1">
      <c r="B29" s="20"/>
      <c r="C29" s="21"/>
    </row>
    <row r="30" spans="1:3" ht="12.75" hidden="1">
      <c r="A30">
        <v>1</v>
      </c>
      <c r="B30" s="20" t="s">
        <v>29</v>
      </c>
      <c r="C30" s="23">
        <f>IF((C28*C9*50%)&gt;30,C28*C9*50%,0)</f>
        <v>250</v>
      </c>
    </row>
    <row r="31" spans="2:3" ht="7.5" customHeight="1" thickBot="1">
      <c r="B31" s="20"/>
      <c r="C31" s="21"/>
    </row>
    <row r="32" spans="2:3" ht="13.5" thickBot="1">
      <c r="B32" s="20" t="s">
        <v>34</v>
      </c>
      <c r="C32" s="25">
        <f>IF(C30+C11&gt;C9,C9-C11,C30)</f>
        <v>200</v>
      </c>
    </row>
    <row r="33" spans="2:3" ht="8.25" customHeight="1">
      <c r="B33" s="20"/>
      <c r="C33" s="21"/>
    </row>
    <row r="34" spans="2:3" ht="12.75" customHeight="1">
      <c r="B34" s="20" t="s">
        <v>26</v>
      </c>
      <c r="C34" s="21"/>
    </row>
    <row r="35" spans="2:3" ht="12.75" customHeight="1">
      <c r="B35" s="20" t="s">
        <v>27</v>
      </c>
      <c r="C35" s="21"/>
    </row>
    <row r="36" spans="2:3" ht="12.75" customHeight="1">
      <c r="B36" s="20" t="s">
        <v>28</v>
      </c>
      <c r="C36" s="21"/>
    </row>
    <row r="37" spans="2:3" ht="12.75" customHeight="1">
      <c r="B37" s="20" t="s">
        <v>30</v>
      </c>
      <c r="C37" s="21"/>
    </row>
    <row r="38" spans="2:3" ht="8.25" customHeight="1">
      <c r="B38" s="20"/>
      <c r="C38" s="21"/>
    </row>
    <row r="39" spans="2:3" ht="29.25" customHeight="1">
      <c r="B39" s="26" t="s">
        <v>12</v>
      </c>
      <c r="C39" s="26" t="s">
        <v>13</v>
      </c>
    </row>
    <row r="40" spans="2:3" ht="12.75">
      <c r="B40" s="27" t="s">
        <v>14</v>
      </c>
      <c r="C40" s="28">
        <v>1</v>
      </c>
    </row>
    <row r="41" spans="2:3" ht="12.75" customHeight="1">
      <c r="B41" s="29" t="s">
        <v>15</v>
      </c>
      <c r="C41" s="30">
        <v>0.9</v>
      </c>
    </row>
    <row r="42" spans="2:3" ht="12.75">
      <c r="B42" s="29" t="s">
        <v>16</v>
      </c>
      <c r="C42" s="30">
        <v>0.8</v>
      </c>
    </row>
    <row r="43" spans="2:3" ht="12.75">
      <c r="B43" s="29" t="s">
        <v>17</v>
      </c>
      <c r="C43" s="30">
        <v>0.7</v>
      </c>
    </row>
    <row r="44" spans="2:3" ht="12.75">
      <c r="B44" s="29" t="s">
        <v>18</v>
      </c>
      <c r="C44" s="30">
        <v>0.6</v>
      </c>
    </row>
    <row r="45" spans="2:3" ht="12.75">
      <c r="B45" s="29" t="s">
        <v>19</v>
      </c>
      <c r="C45" s="30">
        <v>0.5</v>
      </c>
    </row>
    <row r="46" spans="2:3" ht="12.75">
      <c r="B46" s="29" t="s">
        <v>20</v>
      </c>
      <c r="C46" s="30">
        <v>0.4</v>
      </c>
    </row>
    <row r="47" spans="2:3" ht="12.75">
      <c r="B47" s="29" t="s">
        <v>21</v>
      </c>
      <c r="C47" s="30">
        <v>0.3</v>
      </c>
    </row>
    <row r="48" spans="2:3" ht="12.75">
      <c r="B48" s="29" t="s">
        <v>22</v>
      </c>
      <c r="C48" s="30">
        <v>0.2</v>
      </c>
    </row>
    <row r="49" spans="2:3" ht="12.75">
      <c r="B49" s="29" t="s">
        <v>23</v>
      </c>
      <c r="C49" s="30">
        <v>0.1</v>
      </c>
    </row>
    <row r="50" spans="2:3" ht="12.75">
      <c r="B50" s="31" t="s">
        <v>24</v>
      </c>
      <c r="C50" s="32">
        <v>0</v>
      </c>
    </row>
    <row r="51" ht="8.25" customHeight="1"/>
    <row r="52" spans="2:3" ht="6" customHeight="1" hidden="1">
      <c r="B52" s="4"/>
      <c r="C52"/>
    </row>
    <row r="53" spans="2:3" ht="25.5" hidden="1">
      <c r="B53" s="5" t="s">
        <v>32</v>
      </c>
      <c r="C53" s="5" t="s">
        <v>25</v>
      </c>
    </row>
    <row r="54" spans="2:3" ht="12.75" hidden="1">
      <c r="B54" s="6">
        <v>-1000000</v>
      </c>
      <c r="C54" s="7">
        <v>1</v>
      </c>
    </row>
    <row r="55" spans="2:3" ht="12.75" hidden="1">
      <c r="B55" s="6">
        <v>0</v>
      </c>
      <c r="C55" s="7">
        <v>1</v>
      </c>
    </row>
    <row r="56" spans="2:3" ht="12.75" hidden="1">
      <c r="B56" s="6">
        <v>33000</v>
      </c>
      <c r="C56" s="7">
        <v>1</v>
      </c>
    </row>
    <row r="57" spans="2:3" ht="12.75" hidden="1">
      <c r="B57" s="6">
        <v>33001</v>
      </c>
      <c r="C57" s="7">
        <v>0.9</v>
      </c>
    </row>
    <row r="58" spans="2:3" ht="12.75" hidden="1">
      <c r="B58" s="6">
        <v>36001</v>
      </c>
      <c r="C58" s="7">
        <v>0.8</v>
      </c>
    </row>
    <row r="59" spans="2:3" ht="12.75" hidden="1">
      <c r="B59" s="6">
        <v>39001</v>
      </c>
      <c r="C59" s="7">
        <v>0.7</v>
      </c>
    </row>
    <row r="60" spans="2:3" ht="12.75" hidden="1">
      <c r="B60" s="6">
        <v>42001</v>
      </c>
      <c r="C60" s="7">
        <v>0.6</v>
      </c>
    </row>
    <row r="61" spans="2:3" ht="12.75" hidden="1">
      <c r="B61" s="6">
        <v>45001</v>
      </c>
      <c r="C61" s="7">
        <v>0.5</v>
      </c>
    </row>
    <row r="62" spans="2:3" ht="12.75" hidden="1">
      <c r="B62" s="6">
        <v>48001</v>
      </c>
      <c r="C62" s="7">
        <v>0.4</v>
      </c>
    </row>
    <row r="63" spans="2:3" ht="12.75" hidden="1">
      <c r="B63" s="6">
        <v>51001</v>
      </c>
      <c r="C63" s="7">
        <v>0.3</v>
      </c>
    </row>
    <row r="64" spans="2:3" ht="12.75" hidden="1">
      <c r="B64" s="6">
        <v>54001</v>
      </c>
      <c r="C64" s="7">
        <v>0.2</v>
      </c>
    </row>
    <row r="65" spans="2:3" ht="12.75" hidden="1">
      <c r="B65" s="6">
        <v>57001</v>
      </c>
      <c r="C65" s="7">
        <v>0.1</v>
      </c>
    </row>
    <row r="66" spans="2:3" ht="12.75" hidden="1">
      <c r="B66" s="8">
        <v>60001</v>
      </c>
      <c r="C66" s="9">
        <v>0</v>
      </c>
    </row>
    <row r="67" ht="12.75">
      <c r="B67" s="4"/>
    </row>
    <row r="68" ht="12.75">
      <c r="B68" s="33"/>
    </row>
    <row r="69" ht="12.75"/>
    <row r="71" ht="6" customHeight="1"/>
  </sheetData>
  <sheetProtection/>
  <protectedRanges>
    <protectedRange sqref="C13 C15 C17 C9 C11" name="Plage1"/>
  </protectedRanges>
  <mergeCells count="4">
    <mergeCell ref="B5:C5"/>
    <mergeCell ref="B7:C7"/>
    <mergeCell ref="A2:C2"/>
    <mergeCell ref="A1:C1"/>
  </mergeCells>
  <printOptions horizontalCentered="1" verticalCentered="1"/>
  <pageMargins left="0.5905511811023623" right="0.31" top="0.25" bottom="0.81" header="0.5118110236220472" footer="0.2362204724409449"/>
  <pageSetup fitToHeight="1" fitToWidth="1" horizontalDpi="600" verticalDpi="600" orientation="portrait" paperSize="9" scale="94" r:id="rId2"/>
  <headerFooter alignWithMargins="0">
    <oddHeader>&amp;C&amp;"Arial,Gras"&amp;12Canton du Jura
SERVICE DENTAIRE SCOLAIRE</oddHeader>
    <oddFooter>&amp;LRCJU/SAS/JP/21.11.2007&amp;R&amp;9&amp;F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ais7</dc:creator>
  <cp:keywords/>
  <dc:description/>
  <cp:lastModifiedBy>ais7</cp:lastModifiedBy>
  <cp:lastPrinted>2007-11-21T13:10:18Z</cp:lastPrinted>
  <dcterms:created xsi:type="dcterms:W3CDTF">2007-11-12T08:54:48Z</dcterms:created>
  <dcterms:modified xsi:type="dcterms:W3CDTF">2009-03-09T15:48:46Z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