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2_OAS\Budgets\"/>
    </mc:Choice>
  </mc:AlternateContent>
  <bookViews>
    <workbookView xWindow="0" yWindow="0" windowWidth="21570" windowHeight="7545" firstSheet="1" activeTab="1"/>
  </bookViews>
  <sheets>
    <sheet name="Population" sheetId="2" state="hidden" r:id="rId1"/>
    <sheet name="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8" i="1"/>
  <c r="C18" i="1"/>
  <c r="E7" i="1" l="1"/>
  <c r="B54" i="2" l="1"/>
  <c r="E9" i="1" s="1"/>
  <c r="C20" i="1" s="1"/>
  <c r="F22" i="1" s="1"/>
  <c r="C33" i="1" l="1"/>
  <c r="F35" i="1" s="1"/>
</calcChain>
</file>

<file path=xl/sharedStrings.xml><?xml version="1.0" encoding="utf-8"?>
<sst xmlns="http://schemas.openxmlformats.org/spreadsheetml/2006/main" count="80" uniqueCount="76">
  <si>
    <t>Commune :</t>
  </si>
  <si>
    <t>Nombre d'habitants de la commune :</t>
  </si>
  <si>
    <t>Nombre d'habitants total :</t>
  </si>
  <si>
    <t>Total</t>
  </si>
  <si>
    <t>à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</si>
  <si>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</si>
  <si>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</si>
  <si>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</si>
  <si>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</si>
  <si>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</si>
  <si>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</si>
  <si>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</si>
  <si>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</si>
  <si>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</si>
  <si>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</si>
  <si>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</si>
  <si>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</si>
  <si>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</si>
  <si>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</si>
  <si>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</si>
  <si>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</si>
  <si>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</si>
  <si>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</si>
  <si>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</si>
  <si>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</si>
  <si>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</si>
  <si>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</si>
  <si>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</si>
  <si>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</si>
  <si>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</si>
  <si>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</si>
  <si>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</si>
  <si>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</si>
  <si>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</si>
  <si>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</si>
  <si>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</si>
  <si>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</si>
  <si>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Damphreux</t>
  </si>
  <si>
    <t>Le Bémont</t>
  </si>
  <si>
    <t>Les Bois</t>
  </si>
  <si>
    <t>Les Breuleux</t>
  </si>
  <si>
    <t>Fahy</t>
  </si>
  <si>
    <t>La Chaux-B.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</si>
  <si>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</si>
  <si>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</si>
  <si>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</si>
  <si>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</si>
  <si>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</si>
  <si>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</si>
  <si>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</si>
  <si>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</si>
  <si>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</si>
  <si>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</si>
  <si>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</si>
  <si>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</si>
  <si>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</si>
  <si>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Lugnez</t>
  </si>
  <si>
    <t>Vendlincourt</t>
  </si>
  <si>
    <t>Veuillez cliquer sur la cellule ci-dessous et choisir votre commune</t>
  </si>
  <si>
    <t>I. Participation des communes au financement des prestations complémentaires à l'AVS et l'AI pour 2018</t>
  </si>
  <si>
    <t>Participation PC</t>
  </si>
  <si>
    <t>Participation Amal</t>
  </si>
  <si>
    <t>Participation AF non-actifs</t>
  </si>
  <si>
    <t>Part de votre commune :</t>
  </si>
  <si>
    <t>Ecriture :</t>
  </si>
  <si>
    <t>Liquidité</t>
  </si>
  <si>
    <t>II. Contribution de la caisse de compensation aux frais d'administration des agences AVS pour 2018</t>
  </si>
  <si>
    <t>Montant variable</t>
  </si>
  <si>
    <t>Montant fixe</t>
  </si>
  <si>
    <t>Montant fixe / 53 communes =</t>
  </si>
  <si>
    <t>Comptabilisation des charges liées relatives à la Caisse de compensation et PC</t>
  </si>
  <si>
    <t>Total à charge des communes :</t>
  </si>
  <si>
    <t>Budget 2020</t>
  </si>
  <si>
    <t>Total en faveur des communes :</t>
  </si>
  <si>
    <t>5322.36330.20</t>
  </si>
  <si>
    <t>5310.46330.20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</si>
</sst>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7.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3" fontId="5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Border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2" fillId="0" borderId="0" xfId="0" applyFont="1" applyBorder="1" applyProtection="1"/>
    <xf numFmtId="3" fontId="2" fillId="0" borderId="0" xfId="0" applyNumberFormat="1" applyFont="1" applyBorder="1" applyAlignment="1" applyProtection="1"/>
    <xf numFmtId="3" fontId="2" fillId="0" borderId="5" xfId="0" applyNumberFormat="1" applyFont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Protection="1"/>
    <xf numFmtId="3" fontId="0" fillId="0" borderId="0" xfId="0" applyNumberFormat="1" applyProtection="1"/>
    <xf numFmtId="3" fontId="0" fillId="0" borderId="4" xfId="0" applyNumberFormat="1" applyBorder="1" applyProtection="1"/>
    <xf numFmtId="3" fontId="2" fillId="0" borderId="0" xfId="0" applyNumberFormat="1" applyFont="1" applyProtection="1"/>
    <xf numFmtId="4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3" fontId="2" fillId="2" borderId="0" xfId="0" applyNumberFormat="1" applyFont="1" applyFill="1" applyProtection="1"/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F20" sqref="F20"/>
    </sheetView>
  </sheetViews>
  <sheetFormatPr baseColWidth="10" defaultRowHeight="12.75" x14ac:dyDescent="0.2"/>
  <cols>
    <col min="1" max="1" width="14" style="1" customWidth="1"/>
    <col min="2" max="16384" width="11.42578125" style="1"/>
  </cols>
  <sheetData>
    <row r="1" spans="1:3" x14ac:dyDescent="0.2">
      <c r="A1" s="2" t="s">
        <v>5</v>
      </c>
      <c r="B1" s="2">
        <v>914</v>
      </c>
      <c r="C1" s="5"/>
    </row>
    <row r="2" spans="1:3" x14ac:dyDescent="0.2">
      <c r="A2" s="2" t="s">
        <v>7</v>
      </c>
      <c r="B2" s="2">
        <v>262</v>
      </c>
      <c r="C2" s="5"/>
    </row>
    <row r="3" spans="1:3" x14ac:dyDescent="0.2">
      <c r="A3" s="2" t="s">
        <v>9</v>
      </c>
      <c r="B3" s="2">
        <v>481</v>
      </c>
      <c r="C3" s="5"/>
    </row>
    <row r="4" spans="1:3" x14ac:dyDescent="0.2">
      <c r="A4" s="2" t="s">
        <v>11</v>
      </c>
      <c r="B4" s="2">
        <v>426</v>
      </c>
      <c r="C4" s="5"/>
    </row>
    <row r="5" spans="1:3" x14ac:dyDescent="0.2">
      <c r="A5" s="2" t="s">
        <v>12</v>
      </c>
      <c r="B5" s="2">
        <v>3470</v>
      </c>
      <c r="C5" s="5"/>
    </row>
    <row r="6" spans="1:3" x14ac:dyDescent="0.2">
      <c r="A6" s="2" t="s">
        <v>15</v>
      </c>
      <c r="B6" s="2">
        <v>3297</v>
      </c>
      <c r="C6" s="5"/>
    </row>
    <row r="7" spans="1:3" x14ac:dyDescent="0.2">
      <c r="A7" s="2" t="s">
        <v>17</v>
      </c>
      <c r="B7" s="2">
        <v>2597</v>
      </c>
      <c r="C7" s="5"/>
    </row>
    <row r="8" spans="1:3" x14ac:dyDescent="0.2">
      <c r="A8" s="2" t="s">
        <v>13</v>
      </c>
      <c r="B8" s="2">
        <v>12490</v>
      </c>
      <c r="C8" s="5"/>
    </row>
    <row r="9" spans="1:3" x14ac:dyDescent="0.2">
      <c r="A9" s="2" t="s">
        <v>20</v>
      </c>
      <c r="B9" s="2">
        <v>1353</v>
      </c>
      <c r="C9" s="5"/>
    </row>
    <row r="10" spans="1:3" x14ac:dyDescent="0.2">
      <c r="A10" s="2" t="s">
        <v>21</v>
      </c>
      <c r="B10" s="2">
        <v>122</v>
      </c>
      <c r="C10" s="5"/>
    </row>
    <row r="11" spans="1:3" x14ac:dyDescent="0.2">
      <c r="A11" s="2" t="s">
        <v>23</v>
      </c>
      <c r="B11" s="2">
        <v>6958</v>
      </c>
      <c r="C11" s="5"/>
    </row>
    <row r="12" spans="1:3" x14ac:dyDescent="0.2">
      <c r="A12" s="2" t="s">
        <v>25</v>
      </c>
      <c r="B12" s="2">
        <v>500</v>
      </c>
      <c r="C12" s="5"/>
    </row>
    <row r="13" spans="1:3" x14ac:dyDescent="0.2">
      <c r="A13" s="2" t="s">
        <v>27</v>
      </c>
      <c r="B13" s="2">
        <v>107</v>
      </c>
      <c r="C13" s="5"/>
    </row>
    <row r="14" spans="1:3" x14ac:dyDescent="0.2">
      <c r="A14" s="2" t="s">
        <v>28</v>
      </c>
      <c r="B14" s="2">
        <v>422</v>
      </c>
      <c r="C14" s="5"/>
    </row>
    <row r="15" spans="1:3" x14ac:dyDescent="0.2">
      <c r="A15" s="2" t="s">
        <v>30</v>
      </c>
      <c r="B15" s="2">
        <v>356</v>
      </c>
      <c r="C15" s="5"/>
    </row>
    <row r="16" spans="1:3" x14ac:dyDescent="0.2">
      <c r="A16" s="2" t="s">
        <v>32</v>
      </c>
      <c r="B16" s="2">
        <v>637</v>
      </c>
      <c r="C16" s="5"/>
    </row>
    <row r="17" spans="1:3" x14ac:dyDescent="0.2">
      <c r="A17" s="2" t="s">
        <v>33</v>
      </c>
      <c r="B17" s="2">
        <v>260</v>
      </c>
      <c r="C17" s="5"/>
    </row>
    <row r="18" spans="1:3" x14ac:dyDescent="0.2">
      <c r="A18" s="2" t="s">
        <v>35</v>
      </c>
      <c r="B18" s="2">
        <v>433</v>
      </c>
      <c r="C18" s="5"/>
    </row>
    <row r="19" spans="1:3" x14ac:dyDescent="0.2">
      <c r="A19" s="2" t="s">
        <v>36</v>
      </c>
      <c r="B19" s="2">
        <v>3202</v>
      </c>
      <c r="C19" s="5"/>
    </row>
    <row r="20" spans="1:3" x14ac:dyDescent="0.2">
      <c r="A20" s="2" t="s">
        <v>38</v>
      </c>
      <c r="B20" s="2">
        <v>316</v>
      </c>
      <c r="C20" s="5"/>
    </row>
    <row r="21" spans="1:3" x14ac:dyDescent="0.2">
      <c r="A21" s="2" t="s">
        <v>39</v>
      </c>
      <c r="B21" s="2">
        <v>1241</v>
      </c>
      <c r="C21" s="5"/>
    </row>
    <row r="22" spans="1:3" x14ac:dyDescent="0.2">
      <c r="A22" s="2" t="s">
        <v>40</v>
      </c>
      <c r="B22" s="2">
        <v>1526</v>
      </c>
      <c r="C22" s="5"/>
    </row>
    <row r="23" spans="1:3" x14ac:dyDescent="0.2">
      <c r="A23" s="2" t="s">
        <v>42</v>
      </c>
      <c r="B23" s="2">
        <v>90</v>
      </c>
      <c r="C23" s="5"/>
    </row>
    <row r="24" spans="1:3" x14ac:dyDescent="0.2">
      <c r="A24" s="2" t="s">
        <v>44</v>
      </c>
      <c r="B24" s="2">
        <v>133</v>
      </c>
      <c r="C24" s="5"/>
    </row>
    <row r="25" spans="1:3" x14ac:dyDescent="0.2">
      <c r="A25" s="2" t="s">
        <v>46</v>
      </c>
      <c r="B25" s="2">
        <v>502</v>
      </c>
      <c r="C25" s="5"/>
    </row>
    <row r="26" spans="1:3" x14ac:dyDescent="0.2">
      <c r="A26" s="2" t="s">
        <v>48</v>
      </c>
      <c r="B26" s="2">
        <v>673</v>
      </c>
      <c r="C26" s="5"/>
    </row>
    <row r="27" spans="1:3" x14ac:dyDescent="0.2">
      <c r="A27" s="2" t="s">
        <v>49</v>
      </c>
      <c r="B27" s="2">
        <v>591</v>
      </c>
      <c r="C27" s="5"/>
    </row>
    <row r="28" spans="1:3" x14ac:dyDescent="0.2">
      <c r="A28" s="2" t="s">
        <v>51</v>
      </c>
      <c r="B28" s="2">
        <v>502</v>
      </c>
      <c r="C28" s="5"/>
    </row>
    <row r="29" spans="1:3" x14ac:dyDescent="0.2">
      <c r="A29" s="2" t="s">
        <v>52</v>
      </c>
      <c r="B29" s="2">
        <v>1847</v>
      </c>
      <c r="C29" s="5"/>
    </row>
    <row r="30" spans="1:3" x14ac:dyDescent="0.2">
      <c r="A30" s="2" t="s">
        <v>53</v>
      </c>
      <c r="B30" s="2">
        <v>2598</v>
      </c>
      <c r="C30" s="5"/>
    </row>
    <row r="31" spans="1:3" x14ac:dyDescent="0.2">
      <c r="A31" s="2" t="s">
        <v>54</v>
      </c>
      <c r="B31" s="2">
        <v>220</v>
      </c>
      <c r="C31" s="5"/>
    </row>
    <row r="32" spans="1:3" x14ac:dyDescent="0.2">
      <c r="A32" s="2" t="s">
        <v>55</v>
      </c>
      <c r="B32" s="2">
        <v>126</v>
      </c>
      <c r="C32" s="5"/>
    </row>
    <row r="33" spans="1:3" x14ac:dyDescent="0.2">
      <c r="A33" s="2" t="s">
        <v>6</v>
      </c>
      <c r="B33" s="2">
        <v>1850</v>
      </c>
      <c r="C33" s="5"/>
    </row>
    <row r="34" spans="1:3" x14ac:dyDescent="0.2">
      <c r="A34" s="2" t="s">
        <v>50</v>
      </c>
      <c r="B34" s="2">
        <v>1162</v>
      </c>
      <c r="C34" s="5"/>
    </row>
    <row r="35" spans="1:3" x14ac:dyDescent="0.2">
      <c r="A35" s="2" t="s">
        <v>8</v>
      </c>
      <c r="B35" s="2">
        <v>1230</v>
      </c>
      <c r="C35" s="5"/>
    </row>
    <row r="36" spans="1:3" x14ac:dyDescent="0.2">
      <c r="A36" s="2" t="s">
        <v>10</v>
      </c>
      <c r="B36" s="2">
        <v>123</v>
      </c>
      <c r="C36" s="5"/>
    </row>
    <row r="37" spans="1:3" x14ac:dyDescent="0.2">
      <c r="A37" s="2" t="s">
        <v>14</v>
      </c>
      <c r="B37" s="2">
        <v>1223</v>
      </c>
      <c r="C37" s="5"/>
    </row>
    <row r="38" spans="1:3" x14ac:dyDescent="0.2">
      <c r="A38" s="2" t="s">
        <v>16</v>
      </c>
      <c r="B38" s="2">
        <v>666</v>
      </c>
      <c r="C38" s="5"/>
    </row>
    <row r="39" spans="1:3" x14ac:dyDescent="0.2">
      <c r="A39" s="2" t="s">
        <v>19</v>
      </c>
      <c r="B39" s="2">
        <v>659</v>
      </c>
      <c r="C39" s="5"/>
    </row>
    <row r="40" spans="1:3" x14ac:dyDescent="0.2">
      <c r="A40" s="2" t="s">
        <v>22</v>
      </c>
      <c r="B40" s="2">
        <v>1286</v>
      </c>
      <c r="C40" s="5"/>
    </row>
    <row r="41" spans="1:3" x14ac:dyDescent="0.2">
      <c r="A41" s="2" t="s">
        <v>24</v>
      </c>
      <c r="B41" s="2">
        <v>734</v>
      </c>
      <c r="C41" s="5"/>
    </row>
    <row r="42" spans="1:3" x14ac:dyDescent="0.2">
      <c r="A42" s="2" t="s">
        <v>26</v>
      </c>
      <c r="B42" s="2">
        <v>1010</v>
      </c>
      <c r="C42" s="5"/>
    </row>
    <row r="43" spans="1:3" x14ac:dyDescent="0.2">
      <c r="A43" s="2" t="s">
        <v>29</v>
      </c>
      <c r="B43" s="2">
        <v>294</v>
      </c>
      <c r="C43" s="5"/>
    </row>
    <row r="44" spans="1:3" x14ac:dyDescent="0.2">
      <c r="A44" s="2" t="s">
        <v>31</v>
      </c>
      <c r="B44" s="2">
        <v>2323</v>
      </c>
      <c r="C44" s="5"/>
    </row>
    <row r="45" spans="1:3" x14ac:dyDescent="0.2">
      <c r="A45" s="2" t="s">
        <v>34</v>
      </c>
      <c r="B45" s="2">
        <v>765</v>
      </c>
      <c r="C45" s="5"/>
    </row>
    <row r="46" spans="1:3" x14ac:dyDescent="0.2">
      <c r="A46" s="2" t="s">
        <v>37</v>
      </c>
      <c r="B46" s="2">
        <v>176</v>
      </c>
      <c r="C46" s="5"/>
    </row>
    <row r="47" spans="1:3" x14ac:dyDescent="0.2">
      <c r="A47" s="2" t="s">
        <v>41</v>
      </c>
      <c r="B47" s="2">
        <v>350</v>
      </c>
      <c r="C47" s="5"/>
    </row>
    <row r="48" spans="1:3" x14ac:dyDescent="0.2">
      <c r="A48" s="2" t="s">
        <v>43</v>
      </c>
      <c r="B48" s="2">
        <v>1684</v>
      </c>
      <c r="C48" s="5"/>
    </row>
    <row r="49" spans="1:3" x14ac:dyDescent="0.2">
      <c r="A49" s="2" t="s">
        <v>45</v>
      </c>
      <c r="B49" s="2">
        <v>395</v>
      </c>
      <c r="C49" s="5"/>
    </row>
    <row r="50" spans="1:3" x14ac:dyDescent="0.2">
      <c r="A50" s="2" t="s">
        <v>47</v>
      </c>
      <c r="B50" s="2">
        <v>1095</v>
      </c>
      <c r="C50" s="5"/>
    </row>
    <row r="51" spans="1:3" x14ac:dyDescent="0.2">
      <c r="A51" s="2" t="s">
        <v>56</v>
      </c>
      <c r="B51" s="2">
        <v>186</v>
      </c>
      <c r="C51" s="5"/>
    </row>
    <row r="52" spans="1:3" x14ac:dyDescent="0.2">
      <c r="A52" s="2" t="s">
        <v>18</v>
      </c>
      <c r="B52" s="2">
        <v>6523</v>
      </c>
      <c r="C52" s="5"/>
    </row>
    <row r="53" spans="1:3" x14ac:dyDescent="0.2">
      <c r="A53" s="2" t="s">
        <v>57</v>
      </c>
      <c r="B53" s="2">
        <v>540</v>
      </c>
      <c r="C53" s="6"/>
    </row>
    <row r="54" spans="1:3" x14ac:dyDescent="0.2">
      <c r="A54" s="3" t="s">
        <v>3</v>
      </c>
      <c r="B54" s="4">
        <f>SUM(B1:B53)</f>
        <v>72926</v>
      </c>
      <c r="C5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3" workbookViewId="0">
      <selection activeCell="I21" sqref="I21"/>
    </sheetView>
  </sheetViews>
  <sheetFormatPr baseColWidth="10" defaultRowHeight="15" x14ac:dyDescent="0.25"/>
  <cols>
    <col min="1" max="1" width="13.42578125" style="7" customWidth="1"/>
    <col min="2" max="2" width="21.85546875" style="7" customWidth="1"/>
    <col min="3" max="4" width="14.42578125" style="7" customWidth="1"/>
    <col min="5" max="5" width="14.7109375" style="7" customWidth="1"/>
    <col min="6" max="10" width="14.42578125" style="7" customWidth="1"/>
    <col min="11" max="16384" width="11.42578125" style="7"/>
  </cols>
  <sheetData>
    <row r="1" spans="1:7" ht="18.75" x14ac:dyDescent="0.3">
      <c r="A1" s="23" t="s">
        <v>70</v>
      </c>
    </row>
    <row r="3" spans="1:7" ht="18.75" x14ac:dyDescent="0.3">
      <c r="A3" s="23" t="s">
        <v>72</v>
      </c>
    </row>
    <row r="4" spans="1:7" ht="15.75" thickBot="1" x14ac:dyDescent="0.3">
      <c r="D4" s="26" t="s">
        <v>58</v>
      </c>
      <c r="E4" s="26"/>
      <c r="F4" s="26"/>
    </row>
    <row r="5" spans="1:7" ht="15.75" thickBot="1" x14ac:dyDescent="0.3">
      <c r="A5" s="7" t="s">
        <v>0</v>
      </c>
      <c r="B5" s="24"/>
      <c r="C5" s="24"/>
      <c r="D5" s="27"/>
      <c r="E5" s="28"/>
      <c r="F5" s="29"/>
    </row>
    <row r="6" spans="1:7" ht="15.75" thickBot="1" x14ac:dyDescent="0.3">
      <c r="B6" s="24"/>
      <c r="C6" s="24"/>
      <c r="D6" s="25"/>
      <c r="E6" s="25"/>
      <c r="F6" s="25"/>
    </row>
    <row r="7" spans="1:7" ht="15.75" thickBot="1" x14ac:dyDescent="0.3">
      <c r="A7" s="9" t="s">
        <v>1</v>
      </c>
      <c r="B7" s="9"/>
      <c r="C7" s="9"/>
      <c r="D7" s="11"/>
      <c r="E7" s="12" t="e">
        <f>VLOOKUP($D$5,Population!$A$1:$B$53,2,0)</f>
        <v>#N/A</v>
      </c>
      <c r="F7" s="11"/>
    </row>
    <row r="8" spans="1:7" ht="15.75" thickBot="1" x14ac:dyDescent="0.3">
      <c r="A8" s="9"/>
      <c r="B8" s="9"/>
      <c r="C8" s="9"/>
      <c r="D8" s="10"/>
      <c r="E8" s="13"/>
      <c r="F8" s="10"/>
    </row>
    <row r="9" spans="1:7" ht="15.75" thickBot="1" x14ac:dyDescent="0.3">
      <c r="A9" s="9" t="s">
        <v>2</v>
      </c>
      <c r="B9" s="9"/>
      <c r="C9" s="9"/>
      <c r="D9" s="11"/>
      <c r="E9" s="12">
        <f>Population!$B$54</f>
        <v>72926</v>
      </c>
      <c r="F9" s="14"/>
    </row>
    <row r="10" spans="1:7" x14ac:dyDescent="0.25">
      <c r="A10" s="9"/>
      <c r="B10" s="9"/>
      <c r="C10" s="9"/>
      <c r="D10" s="9"/>
      <c r="E10" s="9"/>
      <c r="F10" s="9"/>
    </row>
    <row r="11" spans="1:7" x14ac:dyDescent="0.25">
      <c r="A11" s="9"/>
      <c r="B11" s="9"/>
      <c r="C11" s="9"/>
      <c r="D11" s="9"/>
      <c r="E11" s="9"/>
      <c r="F11" s="9"/>
      <c r="G11" s="8"/>
    </row>
    <row r="12" spans="1:7" x14ac:dyDescent="0.25">
      <c r="A12" s="15" t="s">
        <v>59</v>
      </c>
      <c r="B12" s="9"/>
      <c r="C12" s="9"/>
      <c r="D12" s="9"/>
      <c r="E12" s="9"/>
      <c r="F12" s="9"/>
    </row>
    <row r="13" spans="1:7" x14ac:dyDescent="0.25">
      <c r="A13" s="9"/>
      <c r="B13" s="9"/>
      <c r="C13" s="9"/>
      <c r="D13" s="9"/>
      <c r="E13" s="9"/>
      <c r="F13" s="9"/>
    </row>
    <row r="14" spans="1:7" x14ac:dyDescent="0.25">
      <c r="A14" s="9" t="s">
        <v>60</v>
      </c>
      <c r="B14" s="9"/>
      <c r="C14" s="16">
        <v>12450000</v>
      </c>
      <c r="D14" s="9"/>
      <c r="E14" s="9"/>
      <c r="F14" s="9"/>
    </row>
    <row r="15" spans="1:7" x14ac:dyDescent="0.25">
      <c r="A15" s="9" t="s">
        <v>61</v>
      </c>
      <c r="B15" s="9"/>
      <c r="C15" s="16">
        <v>10360000</v>
      </c>
      <c r="D15" s="9"/>
      <c r="E15" s="9"/>
      <c r="F15" s="9"/>
    </row>
    <row r="16" spans="1:7" x14ac:dyDescent="0.25">
      <c r="A16" s="9" t="s">
        <v>62</v>
      </c>
      <c r="B16" s="9"/>
      <c r="C16" s="17">
        <v>590000</v>
      </c>
      <c r="D16" s="9"/>
      <c r="E16" s="9"/>
      <c r="F16" s="9"/>
    </row>
    <row r="17" spans="1:6" x14ac:dyDescent="0.25">
      <c r="A17" s="9"/>
      <c r="B17" s="9"/>
      <c r="C17" s="16"/>
      <c r="D17" s="9"/>
      <c r="E17" s="9"/>
      <c r="F17" s="9"/>
    </row>
    <row r="18" spans="1:6" x14ac:dyDescent="0.25">
      <c r="A18" s="15" t="s">
        <v>71</v>
      </c>
      <c r="B18" s="15"/>
      <c r="C18" s="18">
        <f>SUM(C14:C17)</f>
        <v>23400000</v>
      </c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  <row r="20" spans="1:6" x14ac:dyDescent="0.25">
      <c r="A20" s="15" t="s">
        <v>63</v>
      </c>
      <c r="B20" s="15"/>
      <c r="C20" s="19" t="e">
        <f>C18/E9*E7</f>
        <v>#N/A</v>
      </c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x14ac:dyDescent="0.25">
      <c r="A22" s="20" t="s">
        <v>64</v>
      </c>
      <c r="B22" s="20"/>
      <c r="C22" s="21" t="s">
        <v>74</v>
      </c>
      <c r="D22" s="21" t="s">
        <v>4</v>
      </c>
      <c r="E22" s="21" t="s">
        <v>65</v>
      </c>
      <c r="F22" s="22" t="e">
        <f>C20</f>
        <v>#N/A</v>
      </c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15" t="s">
        <v>66</v>
      </c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9" t="s">
        <v>67</v>
      </c>
      <c r="B26" s="9"/>
      <c r="C26" s="16">
        <v>136400</v>
      </c>
      <c r="D26" s="9"/>
      <c r="E26" s="9"/>
      <c r="F26" s="9"/>
    </row>
    <row r="27" spans="1:6" x14ac:dyDescent="0.25">
      <c r="A27" s="9"/>
      <c r="B27" s="9"/>
      <c r="C27" s="16"/>
      <c r="D27" s="9"/>
      <c r="E27" s="9"/>
      <c r="F27" s="9"/>
    </row>
    <row r="28" spans="1:6" x14ac:dyDescent="0.25">
      <c r="A28" s="15" t="s">
        <v>73</v>
      </c>
      <c r="B28" s="15"/>
      <c r="C28" s="18">
        <f>SUM(C26:C27)</f>
        <v>136400</v>
      </c>
      <c r="D28" s="9"/>
      <c r="E28" s="9"/>
      <c r="F28" s="9"/>
    </row>
    <row r="29" spans="1:6" x14ac:dyDescent="0.25">
      <c r="A29" s="9"/>
      <c r="B29" s="9"/>
      <c r="C29" s="9"/>
      <c r="D29" s="9"/>
      <c r="E29" s="9"/>
      <c r="F29" s="9"/>
    </row>
    <row r="30" spans="1:6" x14ac:dyDescent="0.25">
      <c r="A30" s="9" t="s">
        <v>68</v>
      </c>
      <c r="B30" s="9"/>
      <c r="C30" s="16">
        <v>63600</v>
      </c>
      <c r="D30" s="9"/>
      <c r="E30" s="9"/>
      <c r="F30" s="9"/>
    </row>
    <row r="31" spans="1:6" x14ac:dyDescent="0.25">
      <c r="A31" s="9" t="s">
        <v>69</v>
      </c>
      <c r="B31" s="9"/>
      <c r="C31" s="16">
        <f>C30/53</f>
        <v>1200</v>
      </c>
      <c r="D31" s="9"/>
      <c r="E31" s="9"/>
      <c r="F31" s="9"/>
    </row>
    <row r="32" spans="1:6" x14ac:dyDescent="0.25">
      <c r="A32" s="9"/>
      <c r="B32" s="9"/>
      <c r="C32" s="9"/>
      <c r="D32" s="9"/>
      <c r="E32" s="9"/>
      <c r="F32" s="9"/>
    </row>
    <row r="33" spans="1:6" x14ac:dyDescent="0.25">
      <c r="A33" s="15" t="s">
        <v>63</v>
      </c>
      <c r="B33" s="15"/>
      <c r="C33" s="22" t="e">
        <f>C28/E9*E7+C31</f>
        <v>#N/A</v>
      </c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  <row r="35" spans="1:6" x14ac:dyDescent="0.25">
      <c r="A35" s="20" t="s">
        <v>64</v>
      </c>
      <c r="B35" s="20"/>
      <c r="C35" s="21" t="s">
        <v>65</v>
      </c>
      <c r="D35" s="21" t="s">
        <v>4</v>
      </c>
      <c r="E35" s="21" t="s">
        <v>75</v>
      </c>
      <c r="F35" s="22" t="e">
        <f>C33</f>
        <v>#N/A</v>
      </c>
    </row>
    <row r="36" spans="1:6" x14ac:dyDescent="0.25">
      <c r="A36" s="9"/>
      <c r="B36" s="9"/>
      <c r="C36" s="9"/>
      <c r="D36" s="9"/>
      <c r="E36" s="9"/>
      <c r="F36" s="9"/>
    </row>
  </sheetData>
  <sheetProtection algorithmName="SHA-512" hashValue="ZzRLySHt7cD3gSnyTGekN/WiShOYZ0RPRLdUjLe9tEMz5MiXOIfsXFJ1dms2j4sdgHfo763MoIpVg3bchaJpEQ==" saltValue="j1no49ZjVDJUo84LLS0Cyg==" spinCount="100000" sheet="1" objects="1" scenarios="1" autoFilter="0"/>
  <dataConsolidate/>
  <mergeCells count="2">
    <mergeCell ref="D4:F4"/>
    <mergeCell ref="D5:F5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Population!$A$1:$A$53</xm:f>
          </x14:formula1>
          <xm:sqref>H5 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2019-10-18T08:50:06Z</cp:lastPrinted>
  <dcterms:created xsi:type="dcterms:W3CDTF">2019-10-04T12:09:07Z</dcterms:created>
  <dcterms:modified xsi:type="dcterms:W3CDTF">2019-11-07T18:09:48Z</dcterms:modified>
</cp:coreProperties>
</file>