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15" activeTab="15"/>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1 fonctionnelle" sheetId="22"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<sst xmlns="http://schemas.openxmlformats.org/spreadsheetml/2006/main" count="5454" uniqueCount="864">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</sst>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1">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tabSelected="1" workbookViewId="0">
      <pane xSplit="2" ySplit="3" topLeftCell="AW4" activePane="bottomRight" state="frozen"/>
      <selection pane="topRight" activeCell="C1" sqref="C1"/>
      <selection pane="bottomLeft" activeCell="A4" sqref="A4"/>
      <selection pane="bottomRight" activeCell="C1" sqref="C1:BC1048576"/>
    </sheetView>
  </sheetViews>
  <sheetFormatPr baseColWidth="10" defaultRowHeight="15" x14ac:dyDescent="0.25"/>
  <cols>
    <col min="1" max="1" width="5.7109375" customWidth="1"/>
    <col min="2" max="2" width="63.5703125" customWidth="1"/>
    <col min="3" max="55" width="16.28515625" hidden="1" customWidth="1"/>
    <col min="56"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2021 fonctionnelle'!$C$3:$BC$47,3,0)</f>
        <v>84676.800000000003</v>
      </c>
    </row>
    <row r="9" spans="1:3" x14ac:dyDescent="0.25">
      <c r="A9" s="64"/>
      <c r="B9" s="67" t="s">
        <v>311</v>
      </c>
      <c r="C9" s="4">
        <f>HLOOKUP($B$4,'4.11 Comptes 2021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2021 fonctionnelle'!$C$3:$BC$47,7,0)</f>
        <v>1519.85</v>
      </c>
    </row>
    <row r="13" spans="1:3" x14ac:dyDescent="0.25">
      <c r="A13" s="64"/>
      <c r="B13" s="67" t="s">
        <v>311</v>
      </c>
      <c r="C13" s="4">
        <f>HLOOKUP($B$4,'4.11 Comptes 2021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2021 fonctionnelle'!$C$3:$BC$47,11,0)</f>
        <v>165682.22</v>
      </c>
    </row>
    <row r="17" spans="1:3" x14ac:dyDescent="0.25">
      <c r="A17" s="65"/>
      <c r="B17" s="67" t="s">
        <v>311</v>
      </c>
      <c r="C17" s="4">
        <f>HLOOKUP($B$4,'4.11 Comptes 2021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2021 fonctionnelle'!$C$3:$BC$47,15,0)</f>
        <v>6915.7</v>
      </c>
    </row>
    <row r="21" spans="1:3" x14ac:dyDescent="0.25">
      <c r="A21" s="65"/>
      <c r="B21" s="67" t="s">
        <v>311</v>
      </c>
      <c r="C21" s="4">
        <f>HLOOKUP($B$4,'4.11 Comptes 2021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2021 fonctionnelle'!$C$3:$BC$47,19,0)</f>
        <v>396.15</v>
      </c>
    </row>
    <row r="25" spans="1:3" x14ac:dyDescent="0.25">
      <c r="A25" s="65"/>
      <c r="B25" s="67" t="s">
        <v>311</v>
      </c>
      <c r="C25" s="4">
        <f>HLOOKUP($B$4,'4.11 Comptes 2021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2021 fonctionnelle'!$C$3:$BC$47,23,0)</f>
        <v>71362.5</v>
      </c>
    </row>
    <row r="29" spans="1:3" x14ac:dyDescent="0.25">
      <c r="A29" s="65"/>
      <c r="B29" s="67" t="s">
        <v>311</v>
      </c>
      <c r="C29" s="4">
        <f>HLOOKUP($B$4,'4.11 Comptes 2021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2021 fonctionnelle'!$C$3:$BC$47,27,0)</f>
        <v>32920.85</v>
      </c>
    </row>
    <row r="33" spans="1:3" x14ac:dyDescent="0.25">
      <c r="A33" s="65"/>
      <c r="B33" s="67" t="s">
        <v>311</v>
      </c>
      <c r="C33" s="4">
        <f>HLOOKUP($B$4,'4.11 Comptes 2021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2021 fonctionnelle'!$C$3:$BC$47,31,0)</f>
        <v>79548.850000000006</v>
      </c>
    </row>
    <row r="37" spans="1:3" x14ac:dyDescent="0.25">
      <c r="A37" s="65"/>
      <c r="B37" s="67" t="s">
        <v>311</v>
      </c>
      <c r="C37" s="4">
        <f>HLOOKUP($B$4,'4.11 Comptes 2021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2021 fonctionnelle'!$C$3:$BC$47,35,0)</f>
        <v>189923.65</v>
      </c>
    </row>
    <row r="41" spans="1:3" x14ac:dyDescent="0.25">
      <c r="A41" s="65"/>
      <c r="B41" s="67" t="s">
        <v>311</v>
      </c>
      <c r="C41" s="4">
        <f>HLOOKUP($B$4,'4.11 Comptes 2021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2021 fonctionnelle'!$C$3:$BC$47,39,0)</f>
        <v>10050.94</v>
      </c>
    </row>
    <row r="45" spans="1:3" ht="15" customHeight="1" x14ac:dyDescent="0.35">
      <c r="A45" s="66"/>
      <c r="B45" s="67" t="s">
        <v>311</v>
      </c>
      <c r="C45" s="4">
        <f>HLOOKUP($B$4,'4.11 Comptes 2021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2021 fonctionnelle'!$C$3:$BC$47,43,0)</f>
        <v>642997.50999999989</v>
      </c>
    </row>
    <row r="49" spans="1:3" ht="21" x14ac:dyDescent="0.35">
      <c r="A49" s="66"/>
      <c r="B49" s="67" t="s">
        <v>311</v>
      </c>
      <c r="C49" s="4">
        <f>HLOOKUP($B$4,'4.11 Comptes 2021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2021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2021 fonctionnelle'!BD4</f>
        <v>28247889.289999995</v>
      </c>
    </row>
    <row r="7" spans="1:3" ht="16.5" customHeight="1" x14ac:dyDescent="0.25">
      <c r="A7" s="64"/>
      <c r="B7" s="67" t="s">
        <v>310</v>
      </c>
      <c r="C7" s="4">
        <f>'4.11 Comptes 2021 fonctionnelle'!BD5</f>
        <v>32143015.280000001</v>
      </c>
    </row>
    <row r="8" spans="1:3" ht="16.5" customHeight="1" x14ac:dyDescent="0.25">
      <c r="A8" s="64"/>
      <c r="B8" s="67" t="s">
        <v>311</v>
      </c>
      <c r="C8" s="4">
        <f>'4.11 Comptes 2021 fonctionnelle'!BD6</f>
        <v>3895125.9899999998</v>
      </c>
    </row>
    <row r="9" spans="1:3" ht="16.5" customHeight="1" x14ac:dyDescent="0.25">
      <c r="A9" s="65"/>
      <c r="B9" s="7"/>
    </row>
    <row r="10" spans="1:3" ht="16.5" customHeight="1" x14ac:dyDescent="0.25">
      <c r="A10" s="68" t="s">
        <v>300</v>
      </c>
      <c r="B10" s="69" t="s">
        <v>301</v>
      </c>
      <c r="C10" s="70">
        <f>'4.11 Comptes 2021 fonctionnelle'!BD8</f>
        <v>3775725.4300000006</v>
      </c>
    </row>
    <row r="11" spans="1:3" ht="16.5" customHeight="1" x14ac:dyDescent="0.25">
      <c r="A11" s="64"/>
      <c r="B11" s="67" t="s">
        <v>310</v>
      </c>
      <c r="C11" s="4">
        <f>'4.11 Comptes 2021 fonctionnelle'!BD9</f>
        <v>11416095.65</v>
      </c>
    </row>
    <row r="12" spans="1:3" ht="16.5" customHeight="1" x14ac:dyDescent="0.25">
      <c r="A12" s="64"/>
      <c r="B12" s="67" t="s">
        <v>311</v>
      </c>
      <c r="C12" s="4">
        <f>'4.11 Comptes 2021 fonctionnelle'!BD10</f>
        <v>7640370.2199999988</v>
      </c>
    </row>
    <row r="13" spans="1:3" ht="16.5" customHeight="1" x14ac:dyDescent="0.25">
      <c r="A13" s="65"/>
      <c r="B13" s="7"/>
    </row>
    <row r="14" spans="1:3" ht="16.5" customHeight="1" x14ac:dyDescent="0.25">
      <c r="A14" s="71">
        <v>2</v>
      </c>
      <c r="B14" s="69" t="s">
        <v>302</v>
      </c>
      <c r="C14" s="70">
        <f>'4.11 Comptes 2021 fonctionnelle'!BD12</f>
        <v>95940341.979999989</v>
      </c>
    </row>
    <row r="15" spans="1:3" ht="16.5" customHeight="1" x14ac:dyDescent="0.25">
      <c r="A15" s="65"/>
      <c r="B15" s="67" t="s">
        <v>310</v>
      </c>
      <c r="C15" s="4">
        <f>'4.11 Comptes 2021 fonctionnelle'!BD13</f>
        <v>102422916.93999998</v>
      </c>
    </row>
    <row r="16" spans="1:3" ht="16.5" customHeight="1" x14ac:dyDescent="0.25">
      <c r="A16" s="65"/>
      <c r="B16" s="67" t="s">
        <v>311</v>
      </c>
      <c r="C16" s="4">
        <f>'4.11 Comptes 2021 fonctionnelle'!BD14</f>
        <v>6482574.9600000009</v>
      </c>
    </row>
    <row r="17" spans="1:3" ht="16.5" customHeight="1" x14ac:dyDescent="0.25">
      <c r="A17" s="65"/>
      <c r="B17" s="7"/>
    </row>
    <row r="18" spans="1:3" ht="16.5" customHeight="1" x14ac:dyDescent="0.25">
      <c r="A18" s="71">
        <v>3</v>
      </c>
      <c r="B18" s="69" t="s">
        <v>303</v>
      </c>
      <c r="C18" s="70">
        <f>'4.11 Comptes 2021 fonctionnelle'!BD16</f>
        <v>13769431.490000002</v>
      </c>
    </row>
    <row r="19" spans="1:3" ht="16.5" customHeight="1" x14ac:dyDescent="0.25">
      <c r="A19" s="65"/>
      <c r="B19" s="67" t="s">
        <v>310</v>
      </c>
      <c r="C19" s="4">
        <f>'4.11 Comptes 2021 fonctionnelle'!BD17</f>
        <v>15219691.650000002</v>
      </c>
    </row>
    <row r="20" spans="1:3" ht="16.5" customHeight="1" x14ac:dyDescent="0.25">
      <c r="A20" s="65"/>
      <c r="B20" s="67" t="s">
        <v>311</v>
      </c>
      <c r="C20" s="4">
        <f>'4.11 Comptes 2021 fonctionnelle'!BD18</f>
        <v>1450260.1600000004</v>
      </c>
    </row>
    <row r="21" spans="1:3" ht="16.5" customHeight="1" x14ac:dyDescent="0.25">
      <c r="A21" s="65"/>
      <c r="B21" s="7"/>
      <c r="C21" s="4"/>
    </row>
    <row r="22" spans="1:3" ht="16.5" customHeight="1" x14ac:dyDescent="0.25">
      <c r="A22" s="71">
        <v>4</v>
      </c>
      <c r="B22" s="69" t="s">
        <v>304</v>
      </c>
      <c r="C22" s="70">
        <f>'4.11 Comptes 2021 fonctionnelle'!BD20</f>
        <v>605154.92000000016</v>
      </c>
    </row>
    <row r="23" spans="1:3" ht="16.5" customHeight="1" x14ac:dyDescent="0.25">
      <c r="A23" s="65"/>
      <c r="B23" s="67" t="s">
        <v>310</v>
      </c>
      <c r="C23" s="4">
        <f>'4.11 Comptes 2021 fonctionnelle'!BD21</f>
        <v>701266.36</v>
      </c>
    </row>
    <row r="24" spans="1:3" ht="16.5" customHeight="1" x14ac:dyDescent="0.25">
      <c r="A24" s="65"/>
      <c r="B24" s="67" t="s">
        <v>311</v>
      </c>
      <c r="C24" s="4">
        <f>'4.11 Comptes 2021 fonctionnelle'!BD22</f>
        <v>96111.44</v>
      </c>
    </row>
    <row r="25" spans="1:3" ht="16.5" customHeight="1" x14ac:dyDescent="0.25">
      <c r="A25" s="65"/>
      <c r="B25" s="7"/>
      <c r="C25" s="4"/>
    </row>
    <row r="26" spans="1:3" ht="16.5" customHeight="1" x14ac:dyDescent="0.25">
      <c r="A26" s="71">
        <v>5</v>
      </c>
      <c r="B26" s="69" t="s">
        <v>305</v>
      </c>
      <c r="C26" s="70">
        <f>'4.11 Comptes 2021 fonctionnelle'!BD24</f>
        <v>58381282.420000009</v>
      </c>
    </row>
    <row r="27" spans="1:3" ht="16.5" customHeight="1" x14ac:dyDescent="0.25">
      <c r="A27" s="65"/>
      <c r="B27" s="67" t="s">
        <v>310</v>
      </c>
      <c r="C27" s="4">
        <f>'4.11 Comptes 2021 fonctionnelle'!BD25</f>
        <v>94679085.720000029</v>
      </c>
    </row>
    <row r="28" spans="1:3" ht="16.5" customHeight="1" x14ac:dyDescent="0.25">
      <c r="A28" s="65"/>
      <c r="B28" s="67" t="s">
        <v>311</v>
      </c>
      <c r="C28" s="4">
        <f>'4.11 Comptes 2021 fonctionnelle'!BD26</f>
        <v>36297803.299999997</v>
      </c>
    </row>
    <row r="29" spans="1:3" ht="16.5" customHeight="1" x14ac:dyDescent="0.25">
      <c r="A29" s="65"/>
      <c r="B29" s="7"/>
      <c r="C29" s="4"/>
    </row>
    <row r="30" spans="1:3" ht="16.5" customHeight="1" x14ac:dyDescent="0.25">
      <c r="A30" s="71">
        <v>6</v>
      </c>
      <c r="B30" s="69" t="s">
        <v>306</v>
      </c>
      <c r="C30" s="70">
        <f>'4.11 Comptes 2021 fonctionnelle'!BD28</f>
        <v>20627227.819999997</v>
      </c>
    </row>
    <row r="31" spans="1:3" ht="16.5" customHeight="1" x14ac:dyDescent="0.25">
      <c r="A31" s="65"/>
      <c r="B31" s="67" t="s">
        <v>310</v>
      </c>
      <c r="C31" s="4">
        <f>'4.11 Comptes 2021 fonctionnelle'!BD29</f>
        <v>28142353.619999997</v>
      </c>
    </row>
    <row r="32" spans="1:3" ht="16.5" customHeight="1" x14ac:dyDescent="0.25">
      <c r="A32" s="65"/>
      <c r="B32" s="67" t="s">
        <v>311</v>
      </c>
      <c r="C32" s="4">
        <f>'4.11 Comptes 2021 fonctionnelle'!BD30</f>
        <v>7515125.7999999998</v>
      </c>
    </row>
    <row r="33" spans="1:3" ht="16.5" customHeight="1" x14ac:dyDescent="0.25">
      <c r="A33" s="65"/>
      <c r="B33" s="7"/>
      <c r="C33" s="4"/>
    </row>
    <row r="34" spans="1:3" ht="16.5" customHeight="1" x14ac:dyDescent="0.25">
      <c r="A34" s="71">
        <v>7</v>
      </c>
      <c r="B34" s="69" t="s">
        <v>307</v>
      </c>
      <c r="C34" s="70">
        <f>'4.11 Comptes 2021 fonctionnelle'!BD32</f>
        <v>-4382374.0699999984</v>
      </c>
    </row>
    <row r="35" spans="1:3" ht="16.5" customHeight="1" x14ac:dyDescent="0.25">
      <c r="A35" s="65"/>
      <c r="B35" s="67" t="s">
        <v>310</v>
      </c>
      <c r="C35" s="4">
        <f>'4.11 Comptes 2021 fonctionnelle'!BD33</f>
        <v>38828859.169999994</v>
      </c>
    </row>
    <row r="36" spans="1:3" ht="16.5" customHeight="1" x14ac:dyDescent="0.25">
      <c r="A36" s="65"/>
      <c r="B36" s="67" t="s">
        <v>311</v>
      </c>
      <c r="C36" s="4">
        <f>'4.11 Comptes 2021 fonctionnelle'!BD34</f>
        <v>43211233.239999995</v>
      </c>
    </row>
    <row r="37" spans="1:3" ht="16.5" customHeight="1" x14ac:dyDescent="0.25">
      <c r="A37" s="65"/>
      <c r="B37" s="7"/>
      <c r="C37" s="4"/>
    </row>
    <row r="38" spans="1:3" ht="16.5" customHeight="1" x14ac:dyDescent="0.25">
      <c r="A38" s="71">
        <v>8</v>
      </c>
      <c r="B38" s="69" t="s">
        <v>308</v>
      </c>
      <c r="C38" s="70">
        <f>'4.11 Comptes 2021 fonctionnelle'!BD36</f>
        <v>-2261429.4499999997</v>
      </c>
    </row>
    <row r="39" spans="1:3" ht="16.5" customHeight="1" x14ac:dyDescent="0.25">
      <c r="A39" s="65"/>
      <c r="B39" s="67" t="s">
        <v>310</v>
      </c>
      <c r="C39" s="4">
        <f>'4.11 Comptes 2021 fonctionnelle'!BD37</f>
        <v>41122782.390000008</v>
      </c>
    </row>
    <row r="40" spans="1:3" ht="16.5" customHeight="1" x14ac:dyDescent="0.25">
      <c r="A40" s="65"/>
      <c r="B40" s="67" t="s">
        <v>311</v>
      </c>
      <c r="C40" s="4">
        <f>'4.11 Comptes 2021 fonctionnelle'!BD38</f>
        <v>43384211.839999989</v>
      </c>
    </row>
    <row r="41" spans="1:3" ht="16.5" customHeight="1" x14ac:dyDescent="0.25">
      <c r="A41" s="65"/>
      <c r="B41" s="7"/>
      <c r="C41" s="4"/>
    </row>
    <row r="42" spans="1:3" ht="16.5" customHeight="1" x14ac:dyDescent="0.25">
      <c r="A42" s="71">
        <v>9</v>
      </c>
      <c r="B42" s="69" t="s">
        <v>309</v>
      </c>
      <c r="C42" s="70">
        <f>'4.11 Comptes 2021 fonctionnelle'!BD40</f>
        <v>-221441461.71999994</v>
      </c>
    </row>
    <row r="43" spans="1:3" ht="16.5" customHeight="1" x14ac:dyDescent="0.35">
      <c r="A43" s="66"/>
      <c r="B43" s="67" t="s">
        <v>310</v>
      </c>
      <c r="C43" s="4">
        <f>'4.11 Comptes 2021 fonctionnelle'!BD41</f>
        <v>40258130.619999997</v>
      </c>
    </row>
    <row r="44" spans="1:3" ht="16.5" customHeight="1" x14ac:dyDescent="0.35">
      <c r="A44" s="66"/>
      <c r="B44" s="67" t="s">
        <v>311</v>
      </c>
      <c r="C44" s="4">
        <f>'4.11 Comptes 2021 fonctionnelle'!BD42</f>
        <v>261699592.34000003</v>
      </c>
    </row>
    <row r="45" spans="1:3" ht="16.5" customHeight="1" x14ac:dyDescent="0.35">
      <c r="A45" s="66"/>
      <c r="B45" s="63"/>
      <c r="C45" s="4"/>
    </row>
    <row r="46" spans="1:3" ht="16.5" customHeight="1" x14ac:dyDescent="0.25">
      <c r="A46" s="71"/>
      <c r="B46" s="69" t="s">
        <v>312</v>
      </c>
      <c r="C46" s="70">
        <f>'4.11 Comptes 2021 fonctionnelle'!BD44</f>
        <v>-6738211.8899999261</v>
      </c>
    </row>
    <row r="47" spans="1:3" ht="16.5" customHeight="1" x14ac:dyDescent="0.35">
      <c r="A47" s="66"/>
      <c r="B47" s="67" t="s">
        <v>310</v>
      </c>
      <c r="C47" s="4">
        <f>'4.11 Comptes 2021 fonctionnelle'!BD45</f>
        <v>404934197.40000004</v>
      </c>
    </row>
    <row r="48" spans="1:3" ht="16.5" customHeight="1" x14ac:dyDescent="0.35">
      <c r="A48" s="66"/>
      <c r="B48" s="67" t="s">
        <v>311</v>
      </c>
      <c r="C48" s="4">
        <f>'4.11 Comptes 2021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2021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2023-06-05T12:30:11Z</dcterms:modified>
</cp:coreProperties>
</file>