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A\MCH2\Comptabilisation REPA\3_SEE\Budgets\"/>
    </mc:Choice>
  </mc:AlternateContent>
  <bookViews>
    <workbookView xWindow="0" yWindow="0" windowWidth="21570" windowHeight="7545" firstSheet="1" activeTab="1"/>
  </bookViews>
  <sheets>
    <sheet name="Population" sheetId="2" state="hidden" r:id="rId1"/>
    <sheet name="Budge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30" i="1" s="1"/>
  <c r="C15" i="1"/>
  <c r="C17" i="1" s="1"/>
  <c r="E7" i="1" l="1"/>
  <c r="B51" i="2" l="1"/>
  <c r="E9" i="1" s="1"/>
  <c r="C19" i="1" s="1"/>
  <c r="F21" i="1" s="1"/>
  <c r="C32" i="1" l="1"/>
  <c r="F34" i="1" s="1"/>
</calcChain>
</file>

<file path=xl/sharedStrings.xml><?xml version="1.0" encoding="utf-8"?>
<sst xmlns="http://schemas.openxmlformats.org/spreadsheetml/2006/main" count="75" uniqueCount="70">
  <si>
    <t>Commune :</t>
  </si>
  <si>
    <t>Nombre d'habitants de la commune :</t>
  </si>
  <si>
    <t>Nombre d'habitants total :</t>
  </si>
  <si>
    <t>Total</t>
  </si>
  <si>
    <t>à</t>
  </si>
  <si>
    <t>Boécourt</t>
  </si>
  <si>
    <t>Alle</t>
  </si>
  <si>
    <t>Bourrignon</t>
  </si>
  <si>
    <t>Basse-Allaine</t>
  </si>
  <si>
    <t>Châtillon</t>
  </si>
  <si>
    <t>Courchapoix</t>
  </si>
  <si>
    <t>Courrendlin</t>
  </si>
  <si>
    <t>Delémont</t>
  </si>
  <si>
    <t>Boncourt</t>
  </si>
  <si>
    <t>Courroux</t>
  </si>
  <si>
    <t>Courtételle</t>
  </si>
  <si>
    <t>Porrentruy</t>
  </si>
  <si>
    <t>Bure</t>
  </si>
  <si>
    <t>Develier</t>
  </si>
  <si>
    <t>Ederswiler</t>
  </si>
  <si>
    <t>Clos du Doubs</t>
  </si>
  <si>
    <t>Haute-Sorne</t>
  </si>
  <si>
    <t>Coeuve</t>
  </si>
  <si>
    <t>Mervelier</t>
  </si>
  <si>
    <t>Cornol</t>
  </si>
  <si>
    <t>Mettembert</t>
  </si>
  <si>
    <t>Movelier</t>
  </si>
  <si>
    <t>Courchavon</t>
  </si>
  <si>
    <t>Pleigne</t>
  </si>
  <si>
    <t>Courgenay</t>
  </si>
  <si>
    <t>Rossemaison</t>
  </si>
  <si>
    <t>Saulcy</t>
  </si>
  <si>
    <t>Courtedoux</t>
  </si>
  <si>
    <t>Soyhières</t>
  </si>
  <si>
    <t>Val Terbi</t>
  </si>
  <si>
    <t>Le Bémont</t>
  </si>
  <si>
    <t>Les Bois</t>
  </si>
  <si>
    <t>Les Breuleux</t>
  </si>
  <si>
    <t>Fahy</t>
  </si>
  <si>
    <t>Fontenais</t>
  </si>
  <si>
    <t>Les Enfers</t>
  </si>
  <si>
    <t>Grandfontaine</t>
  </si>
  <si>
    <t>Les Genevez</t>
  </si>
  <si>
    <t>Haute-Ajoie</t>
  </si>
  <si>
    <t>Lajoux</t>
  </si>
  <si>
    <t>Montfaucon</t>
  </si>
  <si>
    <t>La Baroche</t>
  </si>
  <si>
    <t>Muriaux</t>
  </si>
  <si>
    <t>Le Noirmont</t>
  </si>
  <si>
    <t>Saignelégier</t>
  </si>
  <si>
    <t>Saint-Brais</t>
  </si>
  <si>
    <t>Soubey</t>
  </si>
  <si>
    <t>Vendlincourt</t>
  </si>
  <si>
    <t>Veuillez cliquer sur la cellule ci-dessous et choisir votre commune</t>
  </si>
  <si>
    <t>Ecriture :</t>
  </si>
  <si>
    <t>Liquidité</t>
  </si>
  <si>
    <t>Comptabilisation du décompte relatif aux mesures de lutte contre le chômage</t>
  </si>
  <si>
    <t>Chômage LMDE</t>
  </si>
  <si>
    <t>Total à charge des communes :</t>
  </si>
  <si>
    <t>I. Définition LACI</t>
  </si>
  <si>
    <t>Part de votre communes :</t>
  </si>
  <si>
    <t>Acomptes versés</t>
  </si>
  <si>
    <t>II. Définition LMDE</t>
  </si>
  <si>
    <t>Part de votre commune</t>
  </si>
  <si>
    <t>5592.36110.30</t>
  </si>
  <si>
    <t>5592.36110.31</t>
  </si>
  <si>
    <t>Chômage LACI</t>
  </si>
  <si>
    <t>Damphreux-Lugnez</t>
  </si>
  <si>
    <t>Budget 2024</t>
  </si>
  <si>
    <t>Basse-Vendline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</si>
</sst>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.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3" fontId="5" fillId="0" borderId="0" xfId="0" applyNumberFormat="1" applyFont="1"/>
    <xf numFmtId="4" fontId="3" fillId="0" borderId="0" xfId="0" applyNumberFormat="1" applyFont="1"/>
    <xf numFmtId="4" fontId="3" fillId="0" borderId="4" xfId="0" applyNumberFormat="1" applyFont="1" applyBorder="1"/>
    <xf numFmtId="0" fontId="1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/>
    <xf numFmtId="0" fontId="2" fillId="0" borderId="0" xfId="0" applyFont="1" applyBorder="1" applyProtection="1"/>
    <xf numFmtId="3" fontId="2" fillId="0" borderId="0" xfId="0" applyNumberFormat="1" applyFont="1" applyBorder="1" applyAlignment="1" applyProtection="1"/>
    <xf numFmtId="3" fontId="2" fillId="0" borderId="5" xfId="0" applyNumberFormat="1" applyFont="1" applyBorder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Protection="1"/>
    <xf numFmtId="164" fontId="0" fillId="0" borderId="0" xfId="0" applyNumberFormat="1" applyFont="1" applyProtection="1"/>
    <xf numFmtId="164" fontId="0" fillId="0" borderId="4" xfId="0" applyNumberFormat="1" applyFont="1" applyBorder="1" applyProtection="1"/>
    <xf numFmtId="164" fontId="0" fillId="0" borderId="0" xfId="0" applyNumberFormat="1" applyFont="1" applyBorder="1" applyProtection="1"/>
    <xf numFmtId="164" fontId="2" fillId="0" borderId="0" xfId="0" applyNumberFormat="1" applyFont="1" applyProtection="1"/>
    <xf numFmtId="4" fontId="2" fillId="2" borderId="0" xfId="0" applyNumberFormat="1" applyFont="1" applyFill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3" fontId="2" fillId="2" borderId="0" xfId="0" applyNumberFormat="1" applyFont="1" applyFill="1" applyProtection="1"/>
    <xf numFmtId="4" fontId="0" fillId="0" borderId="0" xfId="0" applyNumberFormat="1" applyProtection="1"/>
    <xf numFmtId="4" fontId="0" fillId="0" borderId="4" xfId="0" applyNumberFormat="1" applyBorder="1" applyProtection="1"/>
    <xf numFmtId="4" fontId="2" fillId="0" borderId="0" xfId="0" applyNumberFormat="1" applyFont="1" applyProtection="1"/>
    <xf numFmtId="3" fontId="0" fillId="0" borderId="0" xfId="0" applyNumberForma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8" workbookViewId="0">
      <selection activeCell="B51" sqref="B51"/>
    </sheetView>
  </sheetViews>
  <sheetFormatPr baseColWidth="10" defaultRowHeight="12.75" x14ac:dyDescent="0.2"/>
  <cols>
    <col min="1" max="1" width="24.85546875" style="1" customWidth="1"/>
    <col min="2" max="16384" width="11.42578125" style="1"/>
  </cols>
  <sheetData>
    <row r="1" spans="1:3" x14ac:dyDescent="0.2">
      <c r="A1" s="2" t="s">
        <v>5</v>
      </c>
      <c r="B1" s="2">
        <v>951</v>
      </c>
      <c r="C1" s="5"/>
    </row>
    <row r="2" spans="1:3" x14ac:dyDescent="0.2">
      <c r="A2" s="2" t="s">
        <v>7</v>
      </c>
      <c r="B2" s="2">
        <v>258</v>
      </c>
      <c r="C2" s="5"/>
    </row>
    <row r="3" spans="1:3" x14ac:dyDescent="0.2">
      <c r="A3" s="2" t="s">
        <v>9</v>
      </c>
      <c r="B3" s="2">
        <v>471</v>
      </c>
      <c r="C3" s="5"/>
    </row>
    <row r="4" spans="1:3" x14ac:dyDescent="0.2">
      <c r="A4" s="2" t="s">
        <v>10</v>
      </c>
      <c r="B4" s="2">
        <v>441</v>
      </c>
      <c r="C4" s="5"/>
    </row>
    <row r="5" spans="1:3" x14ac:dyDescent="0.2">
      <c r="A5" s="2" t="s">
        <v>11</v>
      </c>
      <c r="B5" s="2">
        <v>3635</v>
      </c>
      <c r="C5" s="5"/>
    </row>
    <row r="6" spans="1:3" x14ac:dyDescent="0.2">
      <c r="A6" s="2" t="s">
        <v>14</v>
      </c>
      <c r="B6" s="2">
        <v>3299</v>
      </c>
      <c r="C6" s="5"/>
    </row>
    <row r="7" spans="1:3" x14ac:dyDescent="0.2">
      <c r="A7" s="2" t="s">
        <v>15</v>
      </c>
      <c r="B7" s="2">
        <v>2638</v>
      </c>
      <c r="C7" s="5"/>
    </row>
    <row r="8" spans="1:3" x14ac:dyDescent="0.2">
      <c r="A8" s="2" t="s">
        <v>12</v>
      </c>
      <c r="B8" s="2">
        <v>12432</v>
      </c>
      <c r="C8" s="5"/>
    </row>
    <row r="9" spans="1:3" x14ac:dyDescent="0.2">
      <c r="A9" s="2" t="s">
        <v>18</v>
      </c>
      <c r="B9" s="2">
        <v>1358</v>
      </c>
      <c r="C9" s="5"/>
    </row>
    <row r="10" spans="1:3" x14ac:dyDescent="0.2">
      <c r="A10" s="2" t="s">
        <v>19</v>
      </c>
      <c r="B10" s="2">
        <v>112</v>
      </c>
      <c r="C10" s="5"/>
    </row>
    <row r="11" spans="1:3" x14ac:dyDescent="0.2">
      <c r="A11" s="2" t="s">
        <v>21</v>
      </c>
      <c r="B11" s="2">
        <v>7277</v>
      </c>
      <c r="C11" s="5"/>
    </row>
    <row r="12" spans="1:3" x14ac:dyDescent="0.2">
      <c r="A12" s="2" t="s">
        <v>23</v>
      </c>
      <c r="B12" s="2">
        <v>521</v>
      </c>
      <c r="C12" s="5"/>
    </row>
    <row r="13" spans="1:3" x14ac:dyDescent="0.2">
      <c r="A13" s="2" t="s">
        <v>25</v>
      </c>
      <c r="B13" s="2">
        <v>106</v>
      </c>
      <c r="C13" s="5"/>
    </row>
    <row r="14" spans="1:3" x14ac:dyDescent="0.2">
      <c r="A14" s="2" t="s">
        <v>26</v>
      </c>
      <c r="B14" s="2">
        <v>425</v>
      </c>
      <c r="C14" s="5"/>
    </row>
    <row r="15" spans="1:3" x14ac:dyDescent="0.2">
      <c r="A15" s="2" t="s">
        <v>28</v>
      </c>
      <c r="B15" s="2">
        <v>350</v>
      </c>
      <c r="C15" s="5"/>
    </row>
    <row r="16" spans="1:3" x14ac:dyDescent="0.2">
      <c r="A16" s="2" t="s">
        <v>30</v>
      </c>
      <c r="B16" s="2">
        <v>731</v>
      </c>
      <c r="C16" s="5"/>
    </row>
    <row r="17" spans="1:3" x14ac:dyDescent="0.2">
      <c r="A17" s="2" t="s">
        <v>31</v>
      </c>
      <c r="B17" s="2">
        <v>270</v>
      </c>
      <c r="C17" s="5"/>
    </row>
    <row r="18" spans="1:3" x14ac:dyDescent="0.2">
      <c r="A18" s="2" t="s">
        <v>33</v>
      </c>
      <c r="B18" s="2">
        <v>417</v>
      </c>
      <c r="C18" s="5"/>
    </row>
    <row r="19" spans="1:3" x14ac:dyDescent="0.2">
      <c r="A19" s="2" t="s">
        <v>34</v>
      </c>
      <c r="B19" s="2">
        <v>3280</v>
      </c>
      <c r="C19" s="5"/>
    </row>
    <row r="20" spans="1:3" x14ac:dyDescent="0.2">
      <c r="A20" s="2" t="s">
        <v>35</v>
      </c>
      <c r="B20" s="2">
        <v>308</v>
      </c>
      <c r="C20" s="5"/>
    </row>
    <row r="21" spans="1:3" x14ac:dyDescent="0.2">
      <c r="A21" s="2" t="s">
        <v>36</v>
      </c>
      <c r="B21" s="2">
        <v>1258</v>
      </c>
      <c r="C21" s="5"/>
    </row>
    <row r="22" spans="1:3" x14ac:dyDescent="0.2">
      <c r="A22" s="2" t="s">
        <v>37</v>
      </c>
      <c r="B22" s="2">
        <v>1611</v>
      </c>
      <c r="C22" s="5"/>
    </row>
    <row r="23" spans="1:3" x14ac:dyDescent="0.2">
      <c r="A23" s="2" t="s">
        <v>40</v>
      </c>
      <c r="B23" s="2">
        <v>156</v>
      </c>
      <c r="C23" s="5"/>
    </row>
    <row r="24" spans="1:3" x14ac:dyDescent="0.2">
      <c r="A24" s="2" t="s">
        <v>42</v>
      </c>
      <c r="B24" s="2">
        <v>509</v>
      </c>
      <c r="C24" s="5"/>
    </row>
    <row r="25" spans="1:3" x14ac:dyDescent="0.2">
      <c r="A25" s="2" t="s">
        <v>44</v>
      </c>
      <c r="B25" s="2">
        <v>705</v>
      </c>
      <c r="C25" s="5"/>
    </row>
    <row r="26" spans="1:3" x14ac:dyDescent="0.2">
      <c r="A26" s="2" t="s">
        <v>45</v>
      </c>
      <c r="B26" s="2">
        <v>547</v>
      </c>
      <c r="C26" s="5"/>
    </row>
    <row r="27" spans="1:3" x14ac:dyDescent="0.2">
      <c r="A27" s="2" t="s">
        <v>47</v>
      </c>
      <c r="B27" s="2">
        <v>511</v>
      </c>
      <c r="C27" s="5"/>
    </row>
    <row r="28" spans="1:3" x14ac:dyDescent="0.2">
      <c r="A28" s="2" t="s">
        <v>48</v>
      </c>
      <c r="B28" s="2">
        <v>1900</v>
      </c>
      <c r="C28" s="5"/>
    </row>
    <row r="29" spans="1:3" x14ac:dyDescent="0.2">
      <c r="A29" s="2" t="s">
        <v>49</v>
      </c>
      <c r="B29" s="2">
        <v>2567</v>
      </c>
      <c r="C29" s="5"/>
    </row>
    <row r="30" spans="1:3" x14ac:dyDescent="0.2">
      <c r="A30" s="2" t="s">
        <v>50</v>
      </c>
      <c r="B30" s="2">
        <v>228</v>
      </c>
      <c r="C30" s="5"/>
    </row>
    <row r="31" spans="1:3" x14ac:dyDescent="0.2">
      <c r="A31" s="2" t="s">
        <v>51</v>
      </c>
      <c r="B31" s="2">
        <v>118</v>
      </c>
      <c r="C31" s="5"/>
    </row>
    <row r="32" spans="1:3" x14ac:dyDescent="0.2">
      <c r="A32" s="2" t="s">
        <v>6</v>
      </c>
      <c r="B32" s="2">
        <v>1882</v>
      </c>
      <c r="C32" s="5"/>
    </row>
    <row r="33" spans="1:3" x14ac:dyDescent="0.2">
      <c r="A33" s="2" t="s">
        <v>46</v>
      </c>
      <c r="B33" s="2">
        <v>1114</v>
      </c>
      <c r="C33" s="5"/>
    </row>
    <row r="34" spans="1:3" x14ac:dyDescent="0.2">
      <c r="A34" s="2" t="s">
        <v>8</v>
      </c>
      <c r="B34" s="2">
        <v>1217</v>
      </c>
      <c r="C34" s="5"/>
    </row>
    <row r="35" spans="1:3" x14ac:dyDescent="0.2">
      <c r="A35" s="2" t="s">
        <v>69</v>
      </c>
      <c r="B35" s="2">
        <v>742</v>
      </c>
      <c r="C35" s="5"/>
    </row>
    <row r="36" spans="1:3" x14ac:dyDescent="0.2">
      <c r="A36" s="2" t="s">
        <v>13</v>
      </c>
      <c r="B36" s="2">
        <v>1202</v>
      </c>
      <c r="C36" s="5"/>
    </row>
    <row r="37" spans="1:3" x14ac:dyDescent="0.2">
      <c r="A37" s="2" t="s">
        <v>17</v>
      </c>
      <c r="B37" s="2">
        <v>631</v>
      </c>
      <c r="C37" s="5"/>
    </row>
    <row r="38" spans="1:3" x14ac:dyDescent="0.2">
      <c r="A38" s="2" t="s">
        <v>20</v>
      </c>
      <c r="B38" s="2">
        <v>1269</v>
      </c>
      <c r="C38" s="5"/>
    </row>
    <row r="39" spans="1:3" x14ac:dyDescent="0.2">
      <c r="A39" s="2" t="s">
        <v>22</v>
      </c>
      <c r="B39" s="2">
        <v>718</v>
      </c>
      <c r="C39" s="5"/>
    </row>
    <row r="40" spans="1:3" x14ac:dyDescent="0.2">
      <c r="A40" s="2" t="s">
        <v>24</v>
      </c>
      <c r="B40" s="2">
        <v>1018</v>
      </c>
      <c r="C40" s="5"/>
    </row>
    <row r="41" spans="1:3" x14ac:dyDescent="0.2">
      <c r="A41" s="2" t="s">
        <v>27</v>
      </c>
      <c r="B41" s="2">
        <v>293</v>
      </c>
      <c r="C41" s="5"/>
    </row>
    <row r="42" spans="1:3" x14ac:dyDescent="0.2">
      <c r="A42" s="2" t="s">
        <v>29</v>
      </c>
      <c r="B42" s="2">
        <v>2428</v>
      </c>
      <c r="C42" s="5"/>
    </row>
    <row r="43" spans="1:3" x14ac:dyDescent="0.2">
      <c r="A43" s="2" t="s">
        <v>32</v>
      </c>
      <c r="B43" s="2">
        <v>786</v>
      </c>
      <c r="C43" s="5"/>
    </row>
    <row r="44" spans="1:3" x14ac:dyDescent="0.2">
      <c r="A44" s="2" t="s">
        <v>67</v>
      </c>
      <c r="B44" s="2">
        <v>370</v>
      </c>
      <c r="C44" s="5"/>
    </row>
    <row r="45" spans="1:3" x14ac:dyDescent="0.2">
      <c r="A45" s="2" t="s">
        <v>38</v>
      </c>
      <c r="B45" s="2">
        <v>333</v>
      </c>
      <c r="C45" s="5"/>
    </row>
    <row r="46" spans="1:3" x14ac:dyDescent="0.2">
      <c r="A46" s="2" t="s">
        <v>39</v>
      </c>
      <c r="B46" s="2">
        <v>1673</v>
      </c>
      <c r="C46" s="5"/>
    </row>
    <row r="47" spans="1:3" x14ac:dyDescent="0.2">
      <c r="A47" s="2" t="s">
        <v>41</v>
      </c>
      <c r="B47" s="2">
        <v>391</v>
      </c>
      <c r="C47" s="5"/>
    </row>
    <row r="48" spans="1:3" x14ac:dyDescent="0.2">
      <c r="A48" s="2" t="s">
        <v>43</v>
      </c>
      <c r="B48" s="2">
        <v>1052</v>
      </c>
      <c r="C48" s="5"/>
    </row>
    <row r="49" spans="1:3" x14ac:dyDescent="0.2">
      <c r="A49" s="2" t="s">
        <v>16</v>
      </c>
      <c r="B49" s="2">
        <v>6337</v>
      </c>
      <c r="C49" s="5"/>
    </row>
    <row r="50" spans="1:3" x14ac:dyDescent="0.2">
      <c r="A50" s="2" t="s">
        <v>52</v>
      </c>
      <c r="B50" s="2">
        <v>546</v>
      </c>
      <c r="C50" s="6"/>
    </row>
    <row r="51" spans="1:3" x14ac:dyDescent="0.2">
      <c r="A51" s="3" t="s">
        <v>3</v>
      </c>
      <c r="B51" s="4">
        <f>SUM(B1:B50)</f>
        <v>73392</v>
      </c>
      <c r="C5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H15" sqref="H15"/>
    </sheetView>
  </sheetViews>
  <sheetFormatPr baseColWidth="10" defaultRowHeight="15" x14ac:dyDescent="0.25"/>
  <cols>
    <col min="1" max="1" width="13.42578125" style="9" customWidth="1"/>
    <col min="2" max="2" width="21.85546875" style="9" customWidth="1"/>
    <col min="3" max="4" width="14.42578125" style="9" customWidth="1"/>
    <col min="5" max="5" width="14.7109375" style="9" customWidth="1"/>
    <col min="6" max="10" width="14.42578125" style="9" customWidth="1"/>
    <col min="11" max="16384" width="11.42578125" style="9"/>
  </cols>
  <sheetData>
    <row r="1" spans="1:9" ht="21" x14ac:dyDescent="0.35">
      <c r="A1" s="7" t="s">
        <v>56</v>
      </c>
      <c r="B1" s="8"/>
      <c r="C1" s="8"/>
      <c r="D1" s="8"/>
      <c r="E1" s="8"/>
      <c r="F1" s="8"/>
      <c r="G1" s="8"/>
      <c r="H1" s="8"/>
      <c r="I1" s="8"/>
    </row>
    <row r="3" spans="1:9" ht="18.75" x14ac:dyDescent="0.3">
      <c r="A3" s="10" t="s">
        <v>68</v>
      </c>
    </row>
    <row r="4" spans="1:9" ht="15.75" thickBot="1" x14ac:dyDescent="0.3">
      <c r="D4" s="33" t="s">
        <v>53</v>
      </c>
      <c r="E4" s="33"/>
      <c r="F4" s="33"/>
    </row>
    <row r="5" spans="1:9" ht="15.75" thickBot="1" x14ac:dyDescent="0.3">
      <c r="A5" s="9" t="s">
        <v>0</v>
      </c>
      <c r="B5" s="11"/>
      <c r="C5" s="11"/>
      <c r="D5" s="34"/>
      <c r="E5" s="35"/>
      <c r="F5" s="36"/>
    </row>
    <row r="6" spans="1:9" ht="15.75" thickBot="1" x14ac:dyDescent="0.3">
      <c r="B6" s="11"/>
      <c r="C6" s="11"/>
      <c r="D6" s="12"/>
      <c r="E6" s="12"/>
      <c r="F6" s="12"/>
    </row>
    <row r="7" spans="1:9" ht="15.75" thickBot="1" x14ac:dyDescent="0.3">
      <c r="A7" s="14" t="s">
        <v>1</v>
      </c>
      <c r="B7" s="14"/>
      <c r="C7" s="14"/>
      <c r="D7" s="16"/>
      <c r="E7" s="17" t="e">
        <f>VLOOKUP($D$5,Population!$A$1:$B$50,2,0)</f>
        <v>#N/A</v>
      </c>
      <c r="F7" s="16"/>
    </row>
    <row r="8" spans="1:9" ht="15.75" thickBot="1" x14ac:dyDescent="0.3">
      <c r="A8" s="14"/>
      <c r="B8" s="14"/>
      <c r="C8" s="14"/>
      <c r="D8" s="15"/>
      <c r="E8" s="18"/>
      <c r="F8" s="15"/>
    </row>
    <row r="9" spans="1:9" ht="15.75" thickBot="1" x14ac:dyDescent="0.3">
      <c r="A9" s="14" t="s">
        <v>2</v>
      </c>
      <c r="B9" s="14"/>
      <c r="C9" s="14"/>
      <c r="D9" s="16"/>
      <c r="E9" s="17">
        <f>Population!$B$51</f>
        <v>73392</v>
      </c>
      <c r="F9" s="19"/>
    </row>
    <row r="10" spans="1:9" x14ac:dyDescent="0.25">
      <c r="A10" s="14"/>
      <c r="B10" s="14"/>
      <c r="C10" s="14"/>
      <c r="D10" s="14"/>
      <c r="E10" s="14"/>
      <c r="F10" s="14"/>
    </row>
    <row r="11" spans="1:9" x14ac:dyDescent="0.25">
      <c r="A11" s="20" t="s">
        <v>59</v>
      </c>
      <c r="B11" s="14"/>
      <c r="C11" s="14"/>
      <c r="D11" s="14"/>
      <c r="E11" s="14"/>
      <c r="F11" s="14"/>
    </row>
    <row r="12" spans="1:9" x14ac:dyDescent="0.25">
      <c r="A12" s="14"/>
      <c r="B12" s="14"/>
      <c r="C12" s="14"/>
      <c r="D12" s="14"/>
      <c r="E12" s="14"/>
      <c r="F12" s="14"/>
      <c r="G12" s="13"/>
    </row>
    <row r="13" spans="1:9" x14ac:dyDescent="0.25">
      <c r="A13" s="14" t="s">
        <v>66</v>
      </c>
      <c r="B13" s="14"/>
      <c r="C13" s="21">
        <v>1014500</v>
      </c>
      <c r="D13" s="14"/>
      <c r="E13" s="14"/>
      <c r="F13" s="14"/>
    </row>
    <row r="14" spans="1:9" x14ac:dyDescent="0.25">
      <c r="A14" s="14" t="s">
        <v>61</v>
      </c>
      <c r="B14" s="14"/>
      <c r="C14" s="22">
        <v>0</v>
      </c>
      <c r="D14" s="14"/>
      <c r="E14" s="14"/>
      <c r="F14" s="14"/>
    </row>
    <row r="15" spans="1:9" x14ac:dyDescent="0.25">
      <c r="A15" s="14"/>
      <c r="B15" s="14"/>
      <c r="C15" s="23">
        <f>C13-C14</f>
        <v>1014500</v>
      </c>
      <c r="D15" s="14"/>
      <c r="E15" s="14"/>
      <c r="F15" s="14"/>
    </row>
    <row r="16" spans="1:9" x14ac:dyDescent="0.25">
      <c r="A16" s="14"/>
      <c r="B16" s="14"/>
      <c r="C16" s="23"/>
      <c r="D16" s="14"/>
      <c r="E16" s="14"/>
      <c r="F16" s="14"/>
    </row>
    <row r="17" spans="1:8" x14ac:dyDescent="0.25">
      <c r="A17" s="20" t="s">
        <v>58</v>
      </c>
      <c r="B17" s="20"/>
      <c r="C17" s="24">
        <f>C15</f>
        <v>1014500</v>
      </c>
      <c r="D17" s="14"/>
      <c r="E17" s="14"/>
      <c r="F17" s="14"/>
    </row>
    <row r="18" spans="1:8" x14ac:dyDescent="0.25">
      <c r="A18" s="14"/>
      <c r="B18" s="14"/>
      <c r="C18" s="14"/>
      <c r="D18" s="14"/>
      <c r="E18" s="14"/>
      <c r="F18" s="14"/>
    </row>
    <row r="19" spans="1:8" x14ac:dyDescent="0.25">
      <c r="A19" s="20" t="s">
        <v>60</v>
      </c>
      <c r="B19" s="20"/>
      <c r="C19" s="25" t="e">
        <f>C17/E9*E7</f>
        <v>#N/A</v>
      </c>
      <c r="D19" s="14"/>
      <c r="E19" s="14"/>
      <c r="F19" s="14"/>
    </row>
    <row r="20" spans="1:8" x14ac:dyDescent="0.25">
      <c r="A20" s="14"/>
      <c r="B20" s="14"/>
      <c r="C20" s="14"/>
      <c r="D20" s="14"/>
      <c r="E20" s="14"/>
      <c r="F20" s="14"/>
    </row>
    <row r="21" spans="1:8" x14ac:dyDescent="0.25">
      <c r="A21" s="26" t="s">
        <v>54</v>
      </c>
      <c r="B21" s="26"/>
      <c r="C21" s="27" t="s">
        <v>64</v>
      </c>
      <c r="D21" s="27" t="s">
        <v>4</v>
      </c>
      <c r="E21" s="27" t="s">
        <v>55</v>
      </c>
      <c r="F21" s="28" t="e">
        <f>C19/2</f>
        <v>#N/A</v>
      </c>
    </row>
    <row r="22" spans="1:8" x14ac:dyDescent="0.25">
      <c r="A22" s="14"/>
      <c r="B22" s="14"/>
      <c r="C22" s="14"/>
      <c r="D22" s="14"/>
      <c r="E22" s="14"/>
      <c r="F22" s="14"/>
    </row>
    <row r="23" spans="1:8" x14ac:dyDescent="0.25">
      <c r="A23" s="14"/>
      <c r="B23" s="14"/>
      <c r="C23" s="14"/>
      <c r="D23" s="14"/>
      <c r="E23" s="14"/>
      <c r="F23" s="14"/>
    </row>
    <row r="24" spans="1:8" x14ac:dyDescent="0.25">
      <c r="A24" s="20" t="s">
        <v>62</v>
      </c>
      <c r="B24" s="14"/>
      <c r="C24" s="14"/>
      <c r="D24" s="14"/>
      <c r="E24" s="14"/>
      <c r="F24" s="14"/>
    </row>
    <row r="25" spans="1:8" x14ac:dyDescent="0.25">
      <c r="A25" s="14"/>
      <c r="B25" s="14"/>
      <c r="C25" s="14"/>
      <c r="D25" s="14"/>
      <c r="E25" s="14"/>
      <c r="F25" s="14"/>
    </row>
    <row r="26" spans="1:8" x14ac:dyDescent="0.25">
      <c r="A26" s="14" t="s">
        <v>57</v>
      </c>
      <c r="B26" s="14"/>
      <c r="C26" s="29">
        <v>1150000</v>
      </c>
      <c r="D26" s="14"/>
      <c r="E26" s="14"/>
      <c r="F26" s="14"/>
    </row>
    <row r="27" spans="1:8" x14ac:dyDescent="0.25">
      <c r="A27" s="14" t="s">
        <v>61</v>
      </c>
      <c r="B27" s="14"/>
      <c r="C27" s="30">
        <v>0</v>
      </c>
      <c r="D27" s="14"/>
      <c r="E27" s="14"/>
      <c r="F27" s="14"/>
      <c r="H27" s="32"/>
    </row>
    <row r="28" spans="1:8" x14ac:dyDescent="0.25">
      <c r="A28" s="14"/>
      <c r="B28" s="14"/>
      <c r="C28" s="29">
        <f>C26-C27</f>
        <v>1150000</v>
      </c>
      <c r="D28" s="14"/>
      <c r="E28" s="14"/>
      <c r="F28" s="14"/>
    </row>
    <row r="29" spans="1:8" x14ac:dyDescent="0.25">
      <c r="A29" s="14"/>
      <c r="B29" s="14"/>
      <c r="C29" s="29"/>
      <c r="D29" s="14"/>
      <c r="E29" s="14"/>
      <c r="F29" s="14"/>
    </row>
    <row r="30" spans="1:8" x14ac:dyDescent="0.25">
      <c r="A30" s="20" t="s">
        <v>58</v>
      </c>
      <c r="B30" s="14"/>
      <c r="C30" s="31">
        <f>C28</f>
        <v>1150000</v>
      </c>
      <c r="D30" s="14"/>
      <c r="E30" s="14"/>
      <c r="F30" s="14"/>
    </row>
    <row r="31" spans="1:8" x14ac:dyDescent="0.25">
      <c r="A31" s="14"/>
      <c r="B31" s="14"/>
      <c r="C31" s="29"/>
      <c r="D31" s="14"/>
      <c r="E31" s="14"/>
      <c r="F31" s="14"/>
    </row>
    <row r="32" spans="1:8" x14ac:dyDescent="0.25">
      <c r="A32" s="20" t="s">
        <v>63</v>
      </c>
      <c r="B32" s="20"/>
      <c r="C32" s="25" t="e">
        <f>C30/E9*E7</f>
        <v>#N/A</v>
      </c>
      <c r="D32" s="14"/>
      <c r="E32" s="14"/>
      <c r="F32" s="14"/>
    </row>
    <row r="33" spans="1:6" x14ac:dyDescent="0.25">
      <c r="A33" s="14"/>
      <c r="B33" s="14"/>
      <c r="C33" s="29"/>
      <c r="D33" s="14"/>
      <c r="E33" s="14"/>
      <c r="F33" s="14"/>
    </row>
    <row r="34" spans="1:6" x14ac:dyDescent="0.25">
      <c r="A34" s="26" t="s">
        <v>54</v>
      </c>
      <c r="B34" s="26"/>
      <c r="C34" s="27" t="s">
        <v>65</v>
      </c>
      <c r="D34" s="27" t="s">
        <v>4</v>
      </c>
      <c r="E34" s="27" t="s">
        <v>55</v>
      </c>
      <c r="F34" s="28" t="e">
        <f>C32/2</f>
        <v>#N/A</v>
      </c>
    </row>
    <row r="35" spans="1:6" x14ac:dyDescent="0.25">
      <c r="A35" s="14"/>
      <c r="B35" s="14"/>
      <c r="C35" s="29"/>
      <c r="D35" s="14"/>
      <c r="E35" s="14"/>
      <c r="F35" s="14"/>
    </row>
    <row r="36" spans="1:6" x14ac:dyDescent="0.25">
      <c r="A36" s="14"/>
      <c r="B36" s="14"/>
      <c r="C36" s="14"/>
      <c r="D36" s="14"/>
      <c r="E36" s="14"/>
      <c r="F36" s="14"/>
    </row>
  </sheetData>
  <sheetProtection autoFilter="0"/>
  <dataConsolidate/>
  <mergeCells count="2">
    <mergeCell ref="D4:F4"/>
    <mergeCell ref="D5:F5"/>
  </mergeCell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Population!$A$1:$A$50</xm:f>
          </x14:formula1>
          <xm:sqref>H5</xm:sqref>
        </x14:dataValidation>
        <x14:dataValidation type="list" allowBlank="1" showInputMessage="1" showErrorMessage="1">
          <x14:formula1>
            <xm:f>Population!$A$1:$A$50</xm:f>
          </x14:formula1>
          <xm:sqref>D5:F5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Population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Buchwalder Julien</dc:creator>
  <cp:lastModifiedBy>Buchwalder Julien</cp:lastModifiedBy>
  <cp:lastPrinted>2023-10-09T07:02:29Z</cp:lastPrinted>
  <dcterms:created xsi:type="dcterms:W3CDTF">2019-10-04T12:09:07Z</dcterms:created>
  <dcterms:modified xsi:type="dcterms:W3CDTF">2023-10-09T07:24:21Z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1036	4108</vt:lpwstr>
  </property>
</Properties>
</file>