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3" activeTab="3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charge intérêts" sheetId="38"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T17" i="38"/>
  <c r="T21" i="38" s="1"/>
  <c r="T37" i="40" s="1"/>
  <c r="R22" i="40"/>
  <c r="R17" i="38"/>
  <c r="R21" i="38" s="1"/>
  <c r="R37" i="40" s="1"/>
  <c r="P22" i="40"/>
  <c r="P17" i="38"/>
  <c r="P21" i="38" s="1"/>
  <c r="P37" i="40" s="1"/>
  <c r="N22" i="40"/>
  <c r="N17" i="38"/>
  <c r="N21" i="38" s="1"/>
  <c r="N37" i="40" s="1"/>
  <c r="L22" i="40"/>
  <c r="L17" i="38"/>
  <c r="L21" i="38" s="1"/>
  <c r="L37" i="40" s="1"/>
  <c r="J22" i="40"/>
  <c r="J17" i="38"/>
  <c r="J21" i="38" s="1"/>
  <c r="J37" i="40" s="1"/>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BF33" i="40" l="1"/>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5"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7" i="38" s="1"/>
  <c r="D15" i="35"/>
  <c r="D10" i="39" s="1"/>
  <c r="D8" i="35"/>
  <c r="D15" i="40" s="1"/>
  <c r="D19" i="38" l="1"/>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<sst xmlns="http://schemas.openxmlformats.org/spreadsheetml/2006/main" count="5450" uniqueCount="871">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</sst>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tabSelected="1" workbookViewId="0">
      <pane xSplit="4" ySplit="4" topLeftCell="BB5" activePane="bottomRight" state="frozen"/>
      <selection activeCell="D3" sqref="D3"/>
      <selection pane="topRight" activeCell="D3" sqref="D3"/>
      <selection pane="bottomLeft" activeCell="D3" sqref="D3"/>
      <selection pane="bottomRight" activeCell="A51" sqref="A51"/>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hidden="1"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hidden="1"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hidden="1"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hidden="1"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hidden="1" thickBot="1" x14ac:dyDescent="0.25">
      <c r="A7" s="165"/>
      <c r="B7" s="166"/>
      <c r="C7" s="165"/>
      <c r="D7" s="167"/>
      <c r="BF7" s="13"/>
      <c r="BG7" s="13"/>
      <c r="BH7" s="13"/>
      <c r="BK7" s="13"/>
    </row>
    <row r="8" spans="1:63" ht="15.75" hidden="1"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hidden="1" thickBot="1" x14ac:dyDescent="0.25">
      <c r="B9" s="169"/>
      <c r="D9" s="13"/>
      <c r="BF9" s="13"/>
      <c r="BG9" s="13"/>
      <c r="BH9" s="13"/>
      <c r="BK9" s="13"/>
    </row>
    <row r="10" spans="1:63" ht="15.75" hidden="1"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hidden="1" thickBot="1" x14ac:dyDescent="0.25">
      <c r="A11" s="173"/>
      <c r="B11" s="169"/>
      <c r="D11" s="13"/>
      <c r="BF11" s="13"/>
      <c r="BG11" s="13"/>
      <c r="BH11" s="13"/>
      <c r="BK11" s="13"/>
    </row>
    <row r="12" spans="1:63" ht="15.75" hidden="1"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hidden="1" x14ac:dyDescent="0.2">
      <c r="A13" s="173" t="s">
        <v>541</v>
      </c>
      <c r="B13" s="169"/>
      <c r="D13" s="13"/>
      <c r="BF13" s="13"/>
      <c r="BG13" s="13"/>
      <c r="BH13" s="13"/>
      <c r="BK13" s="13"/>
    </row>
    <row r="14" spans="1:63" hidden="1" x14ac:dyDescent="0.2">
      <c r="A14" s="173"/>
      <c r="B14" s="169"/>
      <c r="D14" s="13"/>
      <c r="BF14" s="13"/>
      <c r="BG14" s="13"/>
      <c r="BH14" s="13"/>
      <c r="BK14" s="13"/>
    </row>
    <row r="15" spans="1:63" ht="15" hidden="1" x14ac:dyDescent="0.25">
      <c r="A15" s="7" t="s">
        <v>542</v>
      </c>
      <c r="B15" s="158"/>
      <c r="C15" s="33" t="s">
        <v>493</v>
      </c>
      <c r="D15" s="186" t="s">
        <v>494</v>
      </c>
      <c r="BF15" s="13"/>
      <c r="BG15" s="13"/>
      <c r="BH15" s="13"/>
      <c r="BK15" s="13"/>
    </row>
    <row r="16" spans="1:63" ht="15" hidden="1" thickBot="1" x14ac:dyDescent="0.25">
      <c r="B16" s="158"/>
      <c r="D16" s="13"/>
      <c r="BF16" s="13"/>
      <c r="BG16" s="13"/>
      <c r="BH16" s="13"/>
      <c r="BK16" s="13"/>
    </row>
    <row r="17" spans="1:63" ht="15.75" hidden="1" thickBot="1" x14ac:dyDescent="0.3">
      <c r="A17" s="7" t="s">
        <v>543</v>
      </c>
      <c r="D17" s="168">
        <f>'Endett. net + degré d''auto.'!D34</f>
        <v>30452873.009999998</v>
      </c>
      <c r="E17" s="13">
        <f>'Endett. net + degré d''auto.'!E34</f>
        <v>79219.329999999973</v>
      </c>
      <c r="F17" s="13">
        <f>'Endett. net + degré d''auto.'!F34</f>
        <v>-125472.41999999998</v>
      </c>
      <c r="G17" s="13">
        <f>'Endett. net + degré d''auto.'!G34</f>
        <v>360193.97000000003</v>
      </c>
      <c r="H17" s="13">
        <f>'Endett. net + degré d''auto.'!H34</f>
        <v>38274.29</v>
      </c>
      <c r="I17" s="13">
        <f>'Endett. net + degré d''auto.'!I34</f>
        <v>1324905.95</v>
      </c>
      <c r="J17" s="13">
        <f>'Endett. net + degré d''auto.'!J34</f>
        <v>1125365.67</v>
      </c>
      <c r="K17" s="13">
        <f>'Endett. net + degré d''auto.'!K34</f>
        <v>1180036.82</v>
      </c>
      <c r="L17" s="13">
        <f>'Endett. net + degré d''auto.'!L34</f>
        <v>2391598.3299999996</v>
      </c>
      <c r="M17" s="13">
        <f>'Endett. net + degré d''auto.'!M34</f>
        <v>-98287.840000000026</v>
      </c>
      <c r="N17" s="13">
        <f>'Endett. net + degré d''auto.'!N34</f>
        <v>74900.3</v>
      </c>
      <c r="O17" s="13">
        <f>'Endett. net + degré d''auto.'!O34</f>
        <v>2800717.16</v>
      </c>
      <c r="P17" s="13">
        <f>'Endett. net + degré d''auto.'!P34</f>
        <v>6750.0799999999981</v>
      </c>
      <c r="Q17" s="13">
        <f>'Endett. net + degré d''auto.'!Q34</f>
        <v>39958.61</v>
      </c>
      <c r="R17" s="13">
        <f>'Endett. net + degré d''auto.'!R34</f>
        <v>53775.94</v>
      </c>
      <c r="S17" s="13">
        <f>'Endett. net + degré d''auto.'!S34</f>
        <v>2693.3199999999779</v>
      </c>
      <c r="T17" s="13">
        <f>'Endett. net + degré d''auto.'!T34</f>
        <v>336712.27999999997</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1050199.27</v>
      </c>
      <c r="Z17" s="13">
        <f>'Endett. net + degré d''auto.'!Z34</f>
        <v>3351462.38</v>
      </c>
      <c r="AA17" s="13">
        <f>'Endett. net + degré d''auto.'!AA34</f>
        <v>-5526.0000000000091</v>
      </c>
      <c r="AB17" s="13">
        <f>'Endett. net + degré d''auto.'!AB34</f>
        <v>75351.459999999963</v>
      </c>
      <c r="AC17" s="13">
        <f>'Endett. net + degré d''auto.'!AC34</f>
        <v>113794.14</v>
      </c>
      <c r="AD17" s="13">
        <f>'Endett. net + degré d''auto.'!AD34</f>
        <v>252975.03999999998</v>
      </c>
      <c r="AE17" s="13">
        <f>'Endett. net + degré d''auto.'!AE34</f>
        <v>-119609.33999999998</v>
      </c>
      <c r="AF17" s="13">
        <f>'Endett. net + degré d''auto.'!AF34</f>
        <v>-108373.7</v>
      </c>
      <c r="AG17" s="13">
        <f>'Endett. net + degré d''auto.'!AG34</f>
        <v>1155426.28</v>
      </c>
      <c r="AH17" s="13">
        <f>'Endett. net + degré d''auto.'!AH34</f>
        <v>1288993.95</v>
      </c>
      <c r="AI17" s="13">
        <f>'Endett. net + degré d''auto.'!AI34</f>
        <v>112597.11</v>
      </c>
      <c r="AJ17" s="13">
        <f>'Endett. net + degré d''auto.'!AJ34</f>
        <v>131867.22999999998</v>
      </c>
      <c r="AK17" s="13">
        <f>'Endett. net + degré d''auto.'!AK34</f>
        <v>1410963.8900000001</v>
      </c>
      <c r="AL17" s="13">
        <f>'Endett. net + degré d''auto.'!AL34</f>
        <v>439840</v>
      </c>
      <c r="AM17" s="13">
        <f>'Endett. net + degré d''auto.'!AM34</f>
        <v>228942.06</v>
      </c>
      <c r="AN17" s="13">
        <f>'Endett. net + degré d''auto.'!AN34</f>
        <v>40757.96</v>
      </c>
      <c r="AO17" s="13">
        <f>'Endett. net + degré d''auto.'!AO34</f>
        <v>2553182.71</v>
      </c>
      <c r="AP17" s="13">
        <f>'Endett. net + degré d''auto.'!AP34</f>
        <v>82332.509999999995</v>
      </c>
      <c r="AQ17" s="13">
        <f>'Endett. net + degré d''auto.'!AQ34</f>
        <v>-9368</v>
      </c>
      <c r="AR17" s="13">
        <f>'Endett. net + degré d''auto.'!AR34</f>
        <v>387597.95999999996</v>
      </c>
      <c r="AS17" s="13">
        <f>'Endett. net + degré d''auto.'!AS34</f>
        <v>360231.08000000007</v>
      </c>
      <c r="AT17" s="13">
        <f>'Endett. net + degré d''auto.'!AT34</f>
        <v>238050.64999999997</v>
      </c>
      <c r="AU17" s="13">
        <f>'Endett. net + degré d''auto.'!AU34</f>
        <v>-192570.18</v>
      </c>
      <c r="AV17" s="13">
        <f>'Endett. net + degré d''auto.'!AV34</f>
        <v>862700.89999999991</v>
      </c>
      <c r="AW17" s="13">
        <f>'Endett. net + degré d''auto.'!AW34</f>
        <v>372341.33</v>
      </c>
      <c r="AX17" s="13">
        <f>'Endett. net + degré d''auto.'!AX34</f>
        <v>-16147.379999999997</v>
      </c>
      <c r="AY17" s="13">
        <f>'Endett. net + degré d''auto.'!AY34</f>
        <v>87845.56</v>
      </c>
      <c r="AZ17" s="13">
        <f>'Endett. net + degré d''auto.'!AZ34</f>
        <v>381830.6</v>
      </c>
      <c r="BA17" s="13">
        <f>'Endett. net + degré d''auto.'!BA34</f>
        <v>44166.130000000005</v>
      </c>
      <c r="BB17" s="13">
        <f>'Endett. net + degré d''auto.'!BB34</f>
        <v>796357</v>
      </c>
      <c r="BC17" s="13">
        <f>'Endett. net + degré d''auto.'!BC34</f>
        <v>27300.52</v>
      </c>
      <c r="BD17" s="13">
        <f>'Endett. net + degré d''auto.'!BD34</f>
        <v>3262627.7</v>
      </c>
      <c r="BE17" s="13">
        <f>'Endett. net + degré d''auto.'!BE34</f>
        <v>100343.52000000002</v>
      </c>
      <c r="BF17" s="13">
        <f t="shared" si="0"/>
        <v>11592824.899999997</v>
      </c>
      <c r="BG17" s="13">
        <f t="shared" si="1"/>
        <v>7400721.5899999999</v>
      </c>
      <c r="BH17" s="13">
        <f t="shared" si="2"/>
        <v>11459326.52</v>
      </c>
      <c r="BK17" s="13"/>
    </row>
    <row r="18" spans="1:63" ht="15.75" hidden="1" thickBot="1" x14ac:dyDescent="0.3">
      <c r="A18" s="7"/>
      <c r="D18" s="13"/>
      <c r="BF18" s="13"/>
      <c r="BG18" s="13"/>
      <c r="BH18" s="13"/>
      <c r="BK18" s="13"/>
    </row>
    <row r="19" spans="1:63" ht="15.75" hidden="1"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hidden="1" thickBot="1" x14ac:dyDescent="0.3">
      <c r="A20" s="7"/>
      <c r="D20" s="13"/>
      <c r="BF20" s="13"/>
      <c r="BG20" s="13"/>
      <c r="BH20" s="13"/>
      <c r="BK20" s="13"/>
    </row>
    <row r="21" spans="1:63" ht="15.75" hidden="1" thickBot="1" x14ac:dyDescent="0.3">
      <c r="A21" s="7" t="s">
        <v>544</v>
      </c>
      <c r="D21" s="168">
        <f>IF(D19&lt;&gt;0,D17/D19,"")*100</f>
        <v>8.0573059699718126</v>
      </c>
      <c r="E21" s="177">
        <f>IF(E19&lt;&gt;0,E17/E19,"")*100</f>
        <v>3.0407966509345101</v>
      </c>
      <c r="F21" s="167">
        <f t="shared" ref="F21:BH21" si="6">IF(F19&lt;&gt;0,F17/F19,"")*100</f>
        <v>-12.183150733302387</v>
      </c>
      <c r="G21" s="167">
        <f t="shared" si="6"/>
        <v>19.170025952402607</v>
      </c>
      <c r="H21" s="167">
        <f t="shared" si="6"/>
        <v>2.0313219790934003</v>
      </c>
      <c r="I21" s="167">
        <f t="shared" si="6"/>
        <v>8.0951303998123496</v>
      </c>
      <c r="J21" s="167">
        <f t="shared" si="6"/>
        <v>7.9321746910321238</v>
      </c>
      <c r="K21" s="167">
        <f t="shared" si="6"/>
        <v>9.9945730230188303</v>
      </c>
      <c r="L21" s="167">
        <f t="shared" si="6"/>
        <v>2.3702386781213347</v>
      </c>
      <c r="M21" s="167">
        <f t="shared" si="6"/>
        <v>-1.2588758154834199</v>
      </c>
      <c r="N21" s="167">
        <f t="shared" si="6"/>
        <v>16.37354316218109</v>
      </c>
      <c r="O21" s="167">
        <f t="shared" si="6"/>
        <v>9.8008462193415742</v>
      </c>
      <c r="P21" s="167">
        <f t="shared" si="6"/>
        <v>0.5802262393057942</v>
      </c>
      <c r="Q21" s="167">
        <f t="shared" si="6"/>
        <v>9.3750354860721448</v>
      </c>
      <c r="R21" s="167">
        <f t="shared" si="6"/>
        <v>5.05434583903729</v>
      </c>
      <c r="S21" s="167">
        <f t="shared" si="6"/>
        <v>0.18845020348629363</v>
      </c>
      <c r="T21" s="167">
        <f t="shared" si="6"/>
        <v>9.9075050291553808</v>
      </c>
      <c r="U21" s="167">
        <f t="shared" si="6"/>
        <v>-4.7712094980843567</v>
      </c>
      <c r="V21" s="167">
        <f t="shared" si="6"/>
        <v>4.6636426792268741</v>
      </c>
      <c r="W21" s="167">
        <f t="shared" si="6"/>
        <v>15.42031506423284</v>
      </c>
      <c r="X21" s="167">
        <f t="shared" si="6"/>
        <v>5.234430222548311</v>
      </c>
      <c r="Y21" s="167">
        <f t="shared" si="6"/>
        <v>21.667788501275041</v>
      </c>
      <c r="Z21" s="167">
        <f t="shared" si="6"/>
        <v>33.86777282112444</v>
      </c>
      <c r="AA21" s="167">
        <f t="shared" si="6"/>
        <v>-9.6049641291264702</v>
      </c>
      <c r="AB21" s="167">
        <f t="shared" si="6"/>
        <v>8.1680928194760458</v>
      </c>
      <c r="AC21" s="167">
        <f t="shared" si="6"/>
        <v>4.3362146257838887</v>
      </c>
      <c r="AD21" s="167">
        <f t="shared" si="6"/>
        <v>13.40641472372652</v>
      </c>
      <c r="AE21" s="167">
        <f t="shared" si="6"/>
        <v>-4.63619216385709</v>
      </c>
      <c r="AF21" s="167">
        <f t="shared" si="6"/>
        <v>-3.8304813174237085</v>
      </c>
      <c r="AG21" s="167">
        <f t="shared" si="6"/>
        <v>11.630181180210785</v>
      </c>
      <c r="AH21" s="167">
        <f t="shared" si="6"/>
        <v>10.370444432550691</v>
      </c>
      <c r="AI21" s="167">
        <f t="shared" si="6"/>
        <v>13.933647652813097</v>
      </c>
      <c r="AJ21" s="167">
        <f t="shared" si="6"/>
        <v>13.063969371397071</v>
      </c>
      <c r="AK21" s="167">
        <f t="shared" si="6"/>
        <v>16.345887786473231</v>
      </c>
      <c r="AL21" s="167">
        <f t="shared" si="6"/>
        <v>7.9398575288023823</v>
      </c>
      <c r="AM21" s="167">
        <f t="shared" si="6"/>
        <v>4.4295691149584622</v>
      </c>
      <c r="AN21" s="167">
        <f t="shared" si="6"/>
        <v>6.8067216968784052</v>
      </c>
      <c r="AO21" s="167">
        <f t="shared" si="6"/>
        <v>25.262334877633798</v>
      </c>
      <c r="AP21" s="167">
        <f t="shared" si="6"/>
        <v>2.2922741079788276</v>
      </c>
      <c r="AQ21" s="167">
        <f t="shared" si="6"/>
        <v>-0.40795228247298865</v>
      </c>
      <c r="AR21" s="167">
        <f t="shared" si="6"/>
        <v>12.867216600544285</v>
      </c>
      <c r="AS21" s="167">
        <f t="shared" si="6"/>
        <v>11.476279212388025</v>
      </c>
      <c r="AT21" s="167">
        <f t="shared" si="6"/>
        <v>9.5904084123795208</v>
      </c>
      <c r="AU21" s="167">
        <f t="shared" si="6"/>
        <v>-12.885799330438246</v>
      </c>
      <c r="AV21" s="167">
        <f t="shared" si="6"/>
        <v>12.931553982741267</v>
      </c>
      <c r="AW21" s="167">
        <f t="shared" si="6"/>
        <v>11.305995636370103</v>
      </c>
      <c r="AX21" s="167">
        <f t="shared" si="6"/>
        <v>-2.1332307102690504</v>
      </c>
      <c r="AY21" s="167">
        <f t="shared" si="6"/>
        <v>6.6996022080777999</v>
      </c>
      <c r="AZ21" s="167">
        <f t="shared" si="6"/>
        <v>8.1673514046991329</v>
      </c>
      <c r="BA21" s="167">
        <f t="shared" si="6"/>
        <v>2.7339168110919623</v>
      </c>
      <c r="BB21" s="167">
        <f t="shared" si="6"/>
        <v>13.385285072886846</v>
      </c>
      <c r="BC21" s="167">
        <f t="shared" si="6"/>
        <v>7.1011887111457925</v>
      </c>
      <c r="BD21" s="167">
        <f t="shared" si="6"/>
        <v>7.7426000857874042</v>
      </c>
      <c r="BE21" s="167">
        <f t="shared" si="6"/>
        <v>3.8806288806837017</v>
      </c>
      <c r="BF21" s="167">
        <f t="shared" si="6"/>
        <v>5.5008665864101989</v>
      </c>
      <c r="BG21" s="167">
        <f t="shared" si="6"/>
        <v>14.296767799924371</v>
      </c>
      <c r="BH21" s="167">
        <f t="shared" si="6"/>
        <v>9.9263840229979845</v>
      </c>
      <c r="BK21" s="13"/>
    </row>
    <row r="22" spans="1:63" ht="15" hidden="1" x14ac:dyDescent="0.25">
      <c r="A22" s="173" t="s">
        <v>545</v>
      </c>
      <c r="D22" s="172"/>
      <c r="BF22" s="13"/>
      <c r="BG22" s="13"/>
      <c r="BH22" s="13"/>
      <c r="BK22" s="13"/>
    </row>
    <row r="23" spans="1:63" hidden="1"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16" t="s">
        <v>28</v>
      </c>
      <c r="BG25" s="116" t="s">
        <v>64</v>
      </c>
      <c r="BH25" s="116" t="s">
        <v>16</v>
      </c>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7.6079357253196065</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charge intérêts'!D12</f>
        <v>4065.5557827117036</v>
      </c>
      <c r="E35" s="19">
        <f>'Quotité charge intérêts'!E12</f>
        <v>4574.2561619348062</v>
      </c>
      <c r="F35" s="19">
        <f>'Quotité charge intérêts'!F12</f>
        <v>5233.6222868217064</v>
      </c>
      <c r="G35" s="19">
        <f>'Quotité charge intérêts'!G12</f>
        <v>4904.8819320594494</v>
      </c>
      <c r="H35" s="19">
        <f>'Quotité charge intérêts'!H12</f>
        <v>67.076643990929284</v>
      </c>
      <c r="I35" s="19">
        <f>'Quotité charge intérêts'!I12</f>
        <v>2874.7699403147044</v>
      </c>
      <c r="J35" s="19">
        <f>'Quotité charge intérêts'!J12</f>
        <v>5000.8258285541815</v>
      </c>
      <c r="K35" s="19">
        <f>'Quotité charge intérêts'!K12</f>
        <v>-161.76240015071596</v>
      </c>
      <c r="L35" s="19">
        <f>'Quotité charge intérêts'!L12</f>
        <v>8188.4824746755312</v>
      </c>
      <c r="M35" s="19">
        <f>'Quotité charge intérêts'!M12</f>
        <v>3027.6647573529413</v>
      </c>
      <c r="N35" s="19">
        <f>'Quotité charge intérêts'!N12</f>
        <v>6958.3086607142841</v>
      </c>
      <c r="O35" s="19">
        <f>'Quotité charge intérêts'!O12</f>
        <v>3974.6508020221345</v>
      </c>
      <c r="P35" s="19">
        <f>'Quotité charge intérêts'!P12</f>
        <v>2473.1489080459769</v>
      </c>
      <c r="Q35" s="19">
        <f>'Quotité charge intérêts'!Q12</f>
        <v>-163.71839622641588</v>
      </c>
      <c r="R35" s="19">
        <f>'Quotité charge intérêts'!R12</f>
        <v>3865.2668705882352</v>
      </c>
      <c r="S35" s="19">
        <f>'Quotité charge intérêts'!S12</f>
        <v>4326.068885714285</v>
      </c>
      <c r="T35" s="19">
        <f>'Quotité charge intérêts'!T12</f>
        <v>-616.25560709413287</v>
      </c>
      <c r="U35" s="19">
        <f>'Quotité charge intérêts'!U12</f>
        <v>1659.8028148148148</v>
      </c>
      <c r="V35" s="19">
        <f>'Quotité charge intérêts'!V12</f>
        <v>4591.3111990407679</v>
      </c>
      <c r="W35" s="19">
        <f>'Quotité charge intérêts'!W12</f>
        <v>3479.8464048706237</v>
      </c>
      <c r="X35" s="19">
        <f>'Quotité charge intérêts'!X12</f>
        <v>-3555.6120779220778</v>
      </c>
      <c r="Y35" s="19">
        <f>'Quotité charge intérêts'!Y12</f>
        <v>4534.3110969793324</v>
      </c>
      <c r="Z35" s="19">
        <f>'Quotité charge intérêts'!Z12</f>
        <v>-9006.9305511811035</v>
      </c>
      <c r="AA35" s="19">
        <f>'Quotité charge intérêts'!AA12</f>
        <v>1031.2936781609187</v>
      </c>
      <c r="AB35" s="19">
        <f>'Quotité charge intérêts'!AB12</f>
        <v>-1352.72314102564</v>
      </c>
      <c r="AC35" s="19">
        <f>'Quotité charge intérêts'!AC12</f>
        <v>2798.121333333333</v>
      </c>
      <c r="AD35" s="19">
        <f>'Quotité charge intérêts'!AD12</f>
        <v>8131.4058014184393</v>
      </c>
      <c r="AE35" s="19">
        <f>'Quotité charge intérêts'!AE12</f>
        <v>3649.8622686025406</v>
      </c>
      <c r="AF35" s="19">
        <f>'Quotité charge intérêts'!AF12</f>
        <v>-4436.5897455968689</v>
      </c>
      <c r="AG35" s="19">
        <f>'Quotité charge intérêts'!AG12</f>
        <v>-1260.6260935856999</v>
      </c>
      <c r="AH35" s="19">
        <f>'Quotité charge intérêts'!AH12</f>
        <v>2747.4647611650485</v>
      </c>
      <c r="AI35" s="19">
        <f>'Quotité charge intérêts'!AI12</f>
        <v>-1029.706359649123</v>
      </c>
      <c r="AJ35" s="19">
        <f>'Quotité charge intérêts'!AJ12</f>
        <v>-9989.2212711864413</v>
      </c>
      <c r="AK35" s="19">
        <f>'Quotité charge intérêts'!AK12</f>
        <v>6186.0512274176408</v>
      </c>
      <c r="AL35" s="19">
        <f>'Quotité charge intérêts'!AL12</f>
        <v>3308.2047127468591</v>
      </c>
      <c r="AM35" s="19">
        <f>'Quotité charge intérêts'!AM12</f>
        <v>5351.1572144617912</v>
      </c>
      <c r="AN35" s="19">
        <f>'Quotité charge intérêts'!AN12</f>
        <v>7536.3705982905994</v>
      </c>
      <c r="AO35" s="19">
        <f>'Quotité charge intérêts'!AO12</f>
        <v>-4432.7544647302893</v>
      </c>
      <c r="AP35" s="19">
        <f>'Quotité charge intérêts'!AP12</f>
        <v>3179.1610879999994</v>
      </c>
      <c r="AQ35" s="19">
        <f>'Quotité charge intérêts'!AQ12</f>
        <v>3666.6212361331222</v>
      </c>
      <c r="AR35" s="19">
        <f>'Quotité charge intérêts'!AR12</f>
        <v>372.4978431372549</v>
      </c>
      <c r="AS35" s="19">
        <f>'Quotité charge intérêts'!AS12</f>
        <v>4299.2539554317555</v>
      </c>
      <c r="AT35" s="19">
        <f>'Quotité charge intérêts'!AT12</f>
        <v>5739.3504322200397</v>
      </c>
      <c r="AU35" s="19">
        <f>'Quotité charge intérêts'!AU12</f>
        <v>-2508.6794197952227</v>
      </c>
      <c r="AV35" s="19">
        <f>'Quotité charge intérêts'!AV12</f>
        <v>3569.7417453798762</v>
      </c>
      <c r="AW35" s="19">
        <f>'Quotité charge intérêts'!AW12</f>
        <v>3511.0530661577614</v>
      </c>
      <c r="AX35" s="19">
        <f>'Quotité charge intérêts'!AX12</f>
        <v>1073.5923913043478</v>
      </c>
      <c r="AY35" s="19">
        <f>'Quotité charge intérêts'!AY12</f>
        <v>-469.30891891891923</v>
      </c>
      <c r="AZ35" s="19">
        <f>'Quotité charge intérêts'!AZ12</f>
        <v>9038.4535125448019</v>
      </c>
      <c r="BA35" s="19">
        <f>'Quotité charge intérêts'!BA12</f>
        <v>131.95230179028158</v>
      </c>
      <c r="BB35" s="19">
        <f>'Quotité charge intérêts'!BB12</f>
        <v>5467.124524714829</v>
      </c>
      <c r="BC35" s="19">
        <f>'Quotité charge intérêts'!BC12</f>
        <v>-1836.9855376344083</v>
      </c>
      <c r="BD35" s="19">
        <f>'Quotité charge intérêts'!BD12</f>
        <v>7005.4984086322002</v>
      </c>
      <c r="BE35" s="19">
        <f>'Quotité charge intérêts'!BE12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charge intérêts'!D21</f>
        <v>8.0573059699718126</v>
      </c>
      <c r="E37" s="19">
        <f>'Quotité charge intérêts'!E21</f>
        <v>3.0407966509345101</v>
      </c>
      <c r="F37" s="19">
        <f>'Quotité charge intérêts'!F21</f>
        <v>-12.183150733302387</v>
      </c>
      <c r="G37" s="19">
        <f>'Quotité charge intérêts'!G21</f>
        <v>19.170025952402607</v>
      </c>
      <c r="H37" s="19">
        <f>'Quotité charge intérêts'!H21</f>
        <v>2.0313219790934003</v>
      </c>
      <c r="I37" s="19">
        <f>'Quotité charge intérêts'!I21</f>
        <v>8.0951303998123496</v>
      </c>
      <c r="J37" s="19">
        <f>'Quotité charge intérêts'!J21</f>
        <v>7.9321746910321238</v>
      </c>
      <c r="K37" s="19">
        <f>'Quotité charge intérêts'!K21</f>
        <v>9.9945730230188303</v>
      </c>
      <c r="L37" s="19">
        <f>'Quotité charge intérêts'!L21</f>
        <v>2.3702386781213347</v>
      </c>
      <c r="M37" s="19">
        <f>'Quotité charge intérêts'!M21</f>
        <v>-1.2588758154834199</v>
      </c>
      <c r="N37" s="19">
        <f>'Quotité charge intérêts'!N21</f>
        <v>16.37354316218109</v>
      </c>
      <c r="O37" s="19">
        <f>'Quotité charge intérêts'!O21</f>
        <v>9.8008462193415742</v>
      </c>
      <c r="P37" s="19">
        <f>'Quotité charge intérêts'!P21</f>
        <v>0.5802262393057942</v>
      </c>
      <c r="Q37" s="19">
        <f>'Quotité charge intérêts'!Q21</f>
        <v>9.3750354860721448</v>
      </c>
      <c r="R37" s="19">
        <f>'Quotité charge intérêts'!R21</f>
        <v>5.05434583903729</v>
      </c>
      <c r="S37" s="19">
        <f>'Quotité charge intérêts'!S21</f>
        <v>0.18845020348629363</v>
      </c>
      <c r="T37" s="19">
        <f>'Quotité charge intérêts'!T21</f>
        <v>9.9075050291553808</v>
      </c>
      <c r="U37" s="19">
        <f>'Quotité charge intérêts'!U21</f>
        <v>-4.7712094980843567</v>
      </c>
      <c r="V37" s="19">
        <f>'Quotité charge intérêts'!V21</f>
        <v>4.6636426792268741</v>
      </c>
      <c r="W37" s="19">
        <f>'Quotité charge intérêts'!W21</f>
        <v>15.42031506423284</v>
      </c>
      <c r="X37" s="19">
        <f>'Quotité charge intérêts'!X21</f>
        <v>5.234430222548311</v>
      </c>
      <c r="Y37" s="19">
        <f>'Quotité charge intérêts'!Y21</f>
        <v>21.667788501275041</v>
      </c>
      <c r="Z37" s="19">
        <f>'Quotité charge intérêts'!Z21</f>
        <v>33.86777282112444</v>
      </c>
      <c r="AA37" s="19">
        <f>'Quotité charge intérêts'!AA21</f>
        <v>-9.6049641291264702</v>
      </c>
      <c r="AB37" s="19">
        <f>'Quotité charge intérêts'!AB21</f>
        <v>8.1680928194760458</v>
      </c>
      <c r="AC37" s="19">
        <f>'Quotité charge intérêts'!AC21</f>
        <v>4.3362146257838887</v>
      </c>
      <c r="AD37" s="19">
        <f>'Quotité charge intérêts'!AD21</f>
        <v>13.40641472372652</v>
      </c>
      <c r="AE37" s="19">
        <f>'Quotité charge intérêts'!AE21</f>
        <v>-4.63619216385709</v>
      </c>
      <c r="AF37" s="19">
        <f>'Quotité charge intérêts'!AF21</f>
        <v>-3.8304813174237085</v>
      </c>
      <c r="AG37" s="19">
        <f>'Quotité charge intérêts'!AG21</f>
        <v>11.630181180210785</v>
      </c>
      <c r="AH37" s="19">
        <f>'Quotité charge intérêts'!AH21</f>
        <v>10.370444432550691</v>
      </c>
      <c r="AI37" s="19">
        <f>'Quotité charge intérêts'!AI21</f>
        <v>13.933647652813097</v>
      </c>
      <c r="AJ37" s="19">
        <f>'Quotité charge intérêts'!AJ21</f>
        <v>13.063969371397071</v>
      </c>
      <c r="AK37" s="19">
        <f>'Quotité charge intérêts'!AK21</f>
        <v>16.345887786473231</v>
      </c>
      <c r="AL37" s="19">
        <f>'Quotité charge intérêts'!AL21</f>
        <v>7.9398575288023823</v>
      </c>
      <c r="AM37" s="19">
        <f>'Quotité charge intérêts'!AM21</f>
        <v>4.4295691149584622</v>
      </c>
      <c r="AN37" s="19">
        <f>'Quotité charge intérêts'!AN21</f>
        <v>6.8067216968784052</v>
      </c>
      <c r="AO37" s="19">
        <f>'Quotité charge intérêts'!AO21</f>
        <v>25.262334877633798</v>
      </c>
      <c r="AP37" s="19">
        <f>'Quotité charge intérêts'!AP21</f>
        <v>2.2922741079788276</v>
      </c>
      <c r="AQ37" s="19">
        <f>'Quotité charge intérêts'!AQ21</f>
        <v>-0.40795228247298865</v>
      </c>
      <c r="AR37" s="19">
        <f>'Quotité charge intérêts'!AR21</f>
        <v>12.867216600544285</v>
      </c>
      <c r="AS37" s="19">
        <f>'Quotité charge intérêts'!AS21</f>
        <v>11.476279212388025</v>
      </c>
      <c r="AT37" s="19">
        <f>'Quotité charge intérêts'!AT21</f>
        <v>9.5904084123795208</v>
      </c>
      <c r="AU37" s="19">
        <f>'Quotité charge intérêts'!AU21</f>
        <v>-12.885799330438246</v>
      </c>
      <c r="AV37" s="19">
        <f>'Quotité charge intérêts'!AV21</f>
        <v>12.931553982741267</v>
      </c>
      <c r="AW37" s="19">
        <f>'Quotité charge intérêts'!AW21</f>
        <v>11.305995636370103</v>
      </c>
      <c r="AX37" s="19">
        <f>'Quotité charge intérêts'!AX21</f>
        <v>-2.1332307102690504</v>
      </c>
      <c r="AY37" s="19">
        <f>'Quotité charge intérêts'!AY21</f>
        <v>6.6996022080777999</v>
      </c>
      <c r="AZ37" s="19">
        <f>'Quotité charge intérêts'!AZ21</f>
        <v>8.1673514046991329</v>
      </c>
      <c r="BA37" s="19">
        <f>'Quotité charge intérêts'!BA21</f>
        <v>2.7339168110919623</v>
      </c>
      <c r="BB37" s="19">
        <f>'Quotité charge intérêts'!BB21</f>
        <v>13.385285072886846</v>
      </c>
      <c r="BC37" s="19">
        <f>'Quotité charge intérêts'!BC21</f>
        <v>7.1011887111457925</v>
      </c>
      <c r="BD37" s="19">
        <f>'Quotité charge intérêts'!BD21</f>
        <v>7.7426000857874042</v>
      </c>
      <c r="BE37" s="19">
        <f>'Quotité charge intérêts'!BE21</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charge intérêts'!D41</f>
        <v>-8.3284014092547889E-2</v>
      </c>
      <c r="E39" s="19">
        <f>'Quotité charge intérêts'!E41</f>
        <v>-3.0691712607065502E-2</v>
      </c>
      <c r="F39" s="19">
        <f>'Quotité charge intérêts'!F41</f>
        <v>18.52684261571547</v>
      </c>
      <c r="G39" s="19">
        <f>'Quotité charge intérêts'!G41</f>
        <v>-12.58268480306597</v>
      </c>
      <c r="H39" s="19">
        <f>'Quotité charge intérêts'!H41</f>
        <v>6.896900873150952</v>
      </c>
      <c r="I39" s="19">
        <f>'Quotité charge intérêts'!I41</f>
        <v>-0.53065433818483498</v>
      </c>
      <c r="J39" s="19">
        <f>'Quotité charge intérêts'!J41</f>
        <v>-7.881563381687097E-2</v>
      </c>
      <c r="K39" s="19">
        <f>'Quotité charge intérêts'!K41</f>
        <v>0.35183059619100315</v>
      </c>
      <c r="L39" s="19">
        <f>'Quotité charge intérêts'!L41</f>
        <v>1.0425414310839916</v>
      </c>
      <c r="M39" s="19">
        <f>'Quotité charge intérêts'!M41</f>
        <v>-9.5700410687607179E-2</v>
      </c>
      <c r="N39" s="19">
        <f>'Quotité charge intérêts'!N41</f>
        <v>-7.1580256987047148</v>
      </c>
      <c r="O39" s="19">
        <f>'Quotité charge intérêts'!O41</f>
        <v>0.24299554384908176</v>
      </c>
      <c r="P39" s="19">
        <f>'Quotité charge intérêts'!P41</f>
        <v>0.89521585009248261</v>
      </c>
      <c r="Q39" s="19">
        <f>'Quotité charge intérêts'!Q41</f>
        <v>-1.0444596952281555</v>
      </c>
      <c r="R39" s="19">
        <f>'Quotité charge intérêts'!R41</f>
        <v>12.248394674906171</v>
      </c>
      <c r="S39" s="19">
        <f>'Quotité charge intérêts'!S41</f>
        <v>6.5709672576716631</v>
      </c>
      <c r="T39" s="19">
        <f>'Quotité charge intérêts'!T41</f>
        <v>-0.41965263386556095</v>
      </c>
      <c r="U39" s="19">
        <f>'Quotité charge intérêts'!U41</f>
        <v>1.0209443719198514</v>
      </c>
      <c r="V39" s="19">
        <f>'Quotité charge intérêts'!V41</f>
        <v>0.80912645024958352</v>
      </c>
      <c r="W39" s="19">
        <f>'Quotité charge intérêts'!W41</f>
        <v>-1.0028932668794555</v>
      </c>
      <c r="X39" s="19">
        <f>'Quotité charge intérêts'!X41</f>
        <v>6.7212474002043221</v>
      </c>
      <c r="Y39" s="19">
        <f>'Quotité charge intérêts'!Y41</f>
        <v>0.88879981546158193</v>
      </c>
      <c r="Z39" s="19">
        <f>'Quotité charge intérêts'!Z41</f>
        <v>-0.2416370128795601</v>
      </c>
      <c r="AA39" s="19">
        <f>'Quotité charge intérêts'!AA41</f>
        <v>-5.0185166098340801</v>
      </c>
      <c r="AB39" s="19">
        <f>'Quotité charge intérêts'!AB41</f>
        <v>-4.7868068375962514</v>
      </c>
      <c r="AC39" s="19">
        <f>'Quotité charge intérêts'!AC41</f>
        <v>1.8725209581339952</v>
      </c>
      <c r="AD39" s="19">
        <f>'Quotité charge intérêts'!AD41</f>
        <v>-2.801917172079718</v>
      </c>
      <c r="AE39" s="19">
        <f>'Quotité charge intérêts'!AE41</f>
        <v>1.3169566536910902</v>
      </c>
      <c r="AF39" s="19">
        <f>'Quotité charge intérêts'!AF41</f>
        <v>0.78704987343433985</v>
      </c>
      <c r="AG39" s="19">
        <f>'Quotité charge intérêts'!AG41</f>
        <v>-1.016229861899397</v>
      </c>
      <c r="AH39" s="19">
        <f>'Quotité charge intérêts'!AH41</f>
        <v>0.73005306201608366</v>
      </c>
      <c r="AI39" s="19">
        <f>'Quotité charge intérêts'!AI41</f>
        <v>0</v>
      </c>
      <c r="AJ39" s="19">
        <f>'Quotité charge intérêts'!AJ41</f>
        <v>-56.561695321638325</v>
      </c>
      <c r="AK39" s="19">
        <f>'Quotité charge intérêts'!AK41</f>
        <v>2.0867952028254999</v>
      </c>
      <c r="AL39" s="19">
        <f>'Quotité charge intérêts'!AL41</f>
        <v>-1.5757603479775026</v>
      </c>
      <c r="AM39" s="19">
        <f>'Quotité charge intérêts'!AM41</f>
        <v>1.2447147520176456</v>
      </c>
      <c r="AN39" s="19">
        <f>'Quotité charge intérêts'!AN41</f>
        <v>1.7702364258550745</v>
      </c>
      <c r="AO39" s="19">
        <f>'Quotité charge intérêts'!AO41</f>
        <v>-0.28568049199370787</v>
      </c>
      <c r="AP39" s="19">
        <f>'Quotité charge intérêts'!AP41</f>
        <v>0.87685096053735778</v>
      </c>
      <c r="AQ39" s="19">
        <f>'Quotité charge intérêts'!AQ41</f>
        <v>0.76919979773793323</v>
      </c>
      <c r="AR39" s="19">
        <f>'Quotité charge intérêts'!AR41</f>
        <v>-7.1627972657625234</v>
      </c>
      <c r="AS39" s="19">
        <f>'Quotité charge intérêts'!AS41</f>
        <v>0.87699543282134285</v>
      </c>
      <c r="AT39" s="19">
        <f>'Quotité charge intérêts'!AT41</f>
        <v>1.9551343914483506</v>
      </c>
      <c r="AU39" s="19">
        <f>'Quotité charge intérêts'!AU41</f>
        <v>-2.1164015496077089</v>
      </c>
      <c r="AV39" s="19">
        <f>'Quotité charge intérêts'!AV41</f>
        <v>1.6706922620508342</v>
      </c>
      <c r="AW39" s="19">
        <f>'Quotité charge intérêts'!AW41</f>
        <v>0.91209529828917657</v>
      </c>
      <c r="AX39" s="19">
        <f>'Quotité charge intérêts'!AX41</f>
        <v>-1.8467106167817973</v>
      </c>
      <c r="AY39" s="19">
        <f>'Quotité charge intérêts'!AY41</f>
        <v>-4.2431529915268431</v>
      </c>
      <c r="AZ39" s="19">
        <f>'Quotité charge intérêts'!AZ41</f>
        <v>3.1907364108223515</v>
      </c>
      <c r="BA39" s="19">
        <f>'Quotité charge intérêts'!BA41</f>
        <v>-2.519050995113008</v>
      </c>
      <c r="BB39" s="19">
        <f>'Quotité charge intérêts'!BB41</f>
        <v>-1.7561512145300793</v>
      </c>
      <c r="BC39" s="19">
        <f>'Quotité charge intérêts'!BC41</f>
        <v>-12.424668406785099</v>
      </c>
      <c r="BD39" s="19">
        <f>'Quotité charge intérêts'!BD41</f>
        <v>-2.6413132406001809</v>
      </c>
      <c r="BE39" s="19">
        <f>'Quotité charge intérêts'!BE41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charge intérêts</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2023-10-18T08:16:25Z</dcterms:modified>
</cp:coreProperties>
</file>