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30" activeTab="30"/>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Quotient d'endettement net" sheetId="35"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8"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1"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BA37" i="37"/>
  <c r="BA33" i="40" s="1"/>
  <c r="T34" i="35"/>
  <c r="T22" i="40" s="1"/>
  <c r="AJ19" i="36"/>
  <c r="AJ27" i="40" s="1"/>
  <c r="AI20" i="38"/>
  <c r="R34" i="36"/>
  <c r="R29" i="40" s="1"/>
  <c r="AF34" i="36"/>
  <c r="AF29" i="40" s="1"/>
  <c r="AZ41" i="35"/>
  <c r="AZ24" i="40" s="1"/>
  <c r="AJ41" i="35"/>
  <c r="AJ24" i="40" s="1"/>
  <c r="BC41" i="35"/>
  <c r="BC24" i="40" s="1"/>
  <c r="AY41" i="35"/>
  <c r="AY24" i="40" s="1"/>
  <c r="AI41" i="35"/>
  <c r="AI24" i="40" s="1"/>
  <c r="AA41" i="35"/>
  <c r="AA24" i="40" s="1"/>
  <c r="AG39"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39" i="35"/>
  <c r="U41" i="35" s="1"/>
  <c r="U24" i="40" s="1"/>
  <c r="S39" i="35"/>
  <c r="S41" i="35" s="1"/>
  <c r="S24" i="40" s="1"/>
  <c r="Q39" i="35"/>
  <c r="Q41" i="35" s="1"/>
  <c r="Q24" i="40" s="1"/>
  <c r="O39" i="35"/>
  <c r="O41" i="35" s="1"/>
  <c r="O24" i="40" s="1"/>
  <c r="BF9" i="38"/>
  <c r="Q37" i="37"/>
  <c r="Q33" i="40" s="1"/>
  <c r="AW37" i="37"/>
  <c r="AW33" i="40" s="1"/>
  <c r="F37" i="37"/>
  <c r="F33" i="40" s="1"/>
  <c r="V37" i="37"/>
  <c r="V33" i="40" s="1"/>
  <c r="Z37"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T41" i="35" s="1"/>
  <c r="T24" i="40" s="1"/>
  <c r="R39" i="35"/>
  <c r="R41" i="35" s="1"/>
  <c r="R24" i="40" s="1"/>
  <c r="P39" i="35"/>
  <c r="P41" i="35" s="1"/>
  <c r="P24" i="40" s="1"/>
  <c r="N39" i="35"/>
  <c r="N41" i="35" s="1"/>
  <c r="N24" i="40" s="1"/>
  <c r="L39" i="35"/>
  <c r="L41" i="35" s="1"/>
  <c r="L24" i="40" s="1"/>
  <c r="J39" i="35"/>
  <c r="J41" i="35" s="1"/>
  <c r="J24" i="40" s="1"/>
  <c r="H39" i="35"/>
  <c r="H41" i="35" s="1"/>
  <c r="H24" i="40" s="1"/>
  <c r="AA34"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7" i="37"/>
  <c r="H33" i="40" s="1"/>
  <c r="AJ37" i="37"/>
  <c r="AJ33" i="40" s="1"/>
  <c r="AR37" i="37"/>
  <c r="AR33" i="40" s="1"/>
  <c r="AZ37" i="37"/>
  <c r="AZ33" i="40" s="1"/>
  <c r="AT37" i="37"/>
  <c r="AT33" i="40" s="1"/>
  <c r="AX37" i="37"/>
  <c r="AX33" i="40" s="1"/>
  <c r="AP41" i="35"/>
  <c r="AP24" i="40" s="1"/>
  <c r="AB41" i="35"/>
  <c r="AB24" i="40" s="1"/>
  <c r="AE41" i="35"/>
  <c r="AE24" i="40" s="1"/>
  <c r="V41" i="35"/>
  <c r="V24" i="40" s="1"/>
  <c r="T37" i="37"/>
  <c r="T33" i="40" s="1"/>
  <c r="BB37" i="37"/>
  <c r="BB33" i="40" s="1"/>
  <c r="AV37" i="37"/>
  <c r="AV33" i="40" s="1"/>
  <c r="AS15"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5" i="35"/>
  <c r="AC10" i="39" s="1"/>
  <c r="AC12" i="39" s="1"/>
  <c r="AC41" i="40" s="1"/>
  <c r="AA37" i="37"/>
  <c r="AA33" i="40" s="1"/>
  <c r="U15" i="35"/>
  <c r="U10" i="39" s="1"/>
  <c r="U12" i="39" s="1"/>
  <c r="U41" i="40" s="1"/>
  <c r="AU37" i="37"/>
  <c r="AU33" i="40" s="1"/>
  <c r="AD41" i="35"/>
  <c r="AD24" i="40" s="1"/>
  <c r="AD37" i="37"/>
  <c r="AD33" i="40" s="1"/>
  <c r="P37" i="37"/>
  <c r="P33" i="40" s="1"/>
  <c r="G37" i="37"/>
  <c r="G33" i="40" s="1"/>
  <c r="I8" i="35"/>
  <c r="I15" i="40" s="1"/>
  <c r="BD37" i="37"/>
  <c r="BD33" i="40" s="1"/>
  <c r="L37" i="37"/>
  <c r="L33" i="40" s="1"/>
  <c r="M41" i="35"/>
  <c r="M24" i="40" s="1"/>
  <c r="M15" i="35"/>
  <c r="M10" i="39" s="1"/>
  <c r="M12" i="39" s="1"/>
  <c r="M41" i="40" s="1"/>
  <c r="Z41" i="35"/>
  <c r="Z24" i="40" s="1"/>
  <c r="BA15" i="35"/>
  <c r="BA10" i="39" s="1"/>
  <c r="BA12" i="39" s="1"/>
  <c r="BA41" i="40" s="1"/>
  <c r="BH33" i="37"/>
  <c r="O37"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8"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8" i="38"/>
  <c r="BG18" i="38" s="1"/>
  <c r="X10" i="39"/>
  <c r="BG15" i="35"/>
  <c r="BG17" i="35" s="1"/>
  <c r="X17" i="35"/>
  <c r="X17" i="40" s="1"/>
  <c r="BG17" i="40" s="1"/>
  <c r="AK22" i="40"/>
  <c r="BH22" i="40" s="1"/>
  <c r="BH34"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7" i="35"/>
  <c r="BG22" i="38"/>
  <c r="X22" i="38"/>
  <c r="X37" i="40" s="1"/>
  <c r="BG37" i="40" s="1"/>
  <c r="BG41" i="35"/>
  <c r="BH41" i="35"/>
  <c r="D24" i="43"/>
  <c r="D22" i="43"/>
  <c r="BF18" i="38"/>
  <c r="F22" i="38"/>
  <c r="F37" i="40" s="1"/>
  <c r="BF41" i="35"/>
  <c r="BH22" i="38"/>
  <c r="F12" i="39"/>
  <c r="F41" i="40" s="1"/>
  <c r="BF41" i="40" s="1"/>
  <c r="BF10" i="39"/>
  <c r="BF12" i="39" s="1"/>
  <c r="BF22"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2" i="35" s="1"/>
  <c r="BF48" i="42"/>
  <c r="D26" i="35" s="1"/>
  <c r="BF49" i="42"/>
  <c r="BF50" i="42"/>
  <c r="D13" i="35" s="1"/>
  <c r="BF51" i="42"/>
  <c r="D12" i="36" s="1"/>
  <c r="BF52" i="42"/>
  <c r="D31" i="35" s="1"/>
  <c r="BF53" i="42"/>
  <c r="D15" i="36" s="1"/>
  <c r="BF54" i="42"/>
  <c r="D13"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5" i="35" s="1"/>
  <c r="BF26" i="42"/>
  <c r="D13" i="37" s="1"/>
  <c r="BF27" i="42"/>
  <c r="BF28" i="42"/>
  <c r="BF29" i="42"/>
  <c r="D14" i="37" s="1"/>
  <c r="BF30" i="42"/>
  <c r="D15" i="37" s="1"/>
  <c r="BF31" i="42"/>
  <c r="D16" i="37" s="1"/>
  <c r="BF32" i="42"/>
  <c r="D30" i="35" s="1"/>
  <c r="BF33" i="42"/>
  <c r="BF34" i="42"/>
  <c r="BF35" i="42"/>
  <c r="BI18" i="42"/>
  <c r="BH18" i="42"/>
  <c r="BG18" i="42"/>
  <c r="BF18" i="42"/>
  <c r="D8" i="37" s="1"/>
  <c r="BI9" i="42"/>
  <c r="BH9" i="42"/>
  <c r="BG9" i="42"/>
  <c r="BF9" i="42"/>
  <c r="D6" i="38" s="1"/>
  <c r="D12" i="35" l="1"/>
  <c r="BF37" i="40"/>
  <c r="D36" i="43"/>
  <c r="D30" i="37"/>
  <c r="D28" i="35"/>
  <c r="D27" i="37"/>
  <c r="D11" i="35"/>
  <c r="D10" i="35"/>
  <c r="D31" i="37"/>
  <c r="D29" i="35"/>
  <c r="D26" i="37"/>
  <c r="D24" i="35"/>
  <c r="D14" i="36"/>
  <c r="D7" i="36"/>
  <c r="D27" i="35"/>
  <c r="D29" i="37"/>
  <c r="D11" i="37"/>
  <c r="D5" i="35"/>
  <c r="BI62" i="42"/>
  <c r="BH62" i="42"/>
  <c r="BG62" i="42"/>
  <c r="BF62" i="42"/>
  <c r="D37"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6" i="35"/>
  <c r="D7" i="38"/>
  <c r="D6"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39" i="35"/>
  <c r="D34" i="35"/>
  <c r="D18" i="38" s="1"/>
  <c r="D15" i="35"/>
  <c r="D10" i="39" s="1"/>
  <c r="D8" i="35"/>
  <c r="D15" i="40" s="1"/>
  <c r="D20" i="38" l="1"/>
  <c r="D35" i="37"/>
  <c r="D37" i="37" s="1"/>
  <c r="D33" i="40" s="1"/>
  <c r="D41" i="35"/>
  <c r="D24" i="40" s="1"/>
  <c r="D12" i="39"/>
  <c r="D41" i="40" s="1"/>
  <c r="D17"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3" i="35"/>
  <c r="G9" i="40"/>
  <c r="G4" i="39"/>
  <c r="G4" i="38"/>
  <c r="G11" i="38" s="1"/>
  <c r="G13" i="38" s="1"/>
  <c r="G35" i="40" s="1"/>
  <c r="G4" i="37"/>
  <c r="G4" i="36"/>
  <c r="G3" i="35"/>
  <c r="I9" i="40"/>
  <c r="I4" i="39"/>
  <c r="I4" i="38"/>
  <c r="I11" i="38" s="1"/>
  <c r="I13" i="38" s="1"/>
  <c r="I35" i="40" s="1"/>
  <c r="I4" i="37"/>
  <c r="I4" i="36"/>
  <c r="I3" i="35"/>
  <c r="K9" i="40"/>
  <c r="K4" i="39"/>
  <c r="K4" i="38"/>
  <c r="K11" i="38" s="1"/>
  <c r="K13" i="38" s="1"/>
  <c r="K35" i="40" s="1"/>
  <c r="K4" i="37"/>
  <c r="K4" i="36"/>
  <c r="K3" i="35"/>
  <c r="M9" i="40"/>
  <c r="M4" i="39"/>
  <c r="M4" i="38"/>
  <c r="M11" i="38" s="1"/>
  <c r="M13" i="38" s="1"/>
  <c r="M35" i="40" s="1"/>
  <c r="M4" i="37"/>
  <c r="M4" i="36"/>
  <c r="M3" i="35"/>
  <c r="O9" i="40"/>
  <c r="O4" i="39"/>
  <c r="O4" i="38"/>
  <c r="O11" i="38" s="1"/>
  <c r="O13" i="38" s="1"/>
  <c r="O35" i="40" s="1"/>
  <c r="O4" i="37"/>
  <c r="O4" i="36"/>
  <c r="O3" i="35"/>
  <c r="Q9" i="40"/>
  <c r="Q4" i="39"/>
  <c r="Q4" i="38"/>
  <c r="Q11" i="38" s="1"/>
  <c r="Q13" i="38" s="1"/>
  <c r="Q35" i="40" s="1"/>
  <c r="Q4" i="37"/>
  <c r="Q4" i="36"/>
  <c r="Q3" i="35"/>
  <c r="S9" i="40"/>
  <c r="S4" i="39"/>
  <c r="S4" i="38"/>
  <c r="S11" i="38" s="1"/>
  <c r="S13" i="38" s="1"/>
  <c r="S35" i="40" s="1"/>
  <c r="S4" i="37"/>
  <c r="S4" i="36"/>
  <c r="S3" i="35"/>
  <c r="U9" i="40"/>
  <c r="U4" i="39"/>
  <c r="U4" i="38"/>
  <c r="U11" i="38" s="1"/>
  <c r="U13" i="38" s="1"/>
  <c r="U35" i="40" s="1"/>
  <c r="U4" i="37"/>
  <c r="U4" i="36"/>
  <c r="U3" i="35"/>
  <c r="W9" i="40"/>
  <c r="W4" i="39"/>
  <c r="W4" i="38"/>
  <c r="W11" i="38" s="1"/>
  <c r="W13" i="38" s="1"/>
  <c r="W35" i="40" s="1"/>
  <c r="W4" i="37"/>
  <c r="W4" i="36"/>
  <c r="W3" i="35"/>
  <c r="Y9" i="40"/>
  <c r="Y4" i="39"/>
  <c r="Y4" i="38"/>
  <c r="Y11" i="38" s="1"/>
  <c r="Y13" i="38" s="1"/>
  <c r="Y35" i="40" s="1"/>
  <c r="Y4" i="37"/>
  <c r="Y4" i="36"/>
  <c r="Y3" i="35"/>
  <c r="AA9" i="40"/>
  <c r="AA4" i="39"/>
  <c r="AA4" i="38"/>
  <c r="AA11" i="38" s="1"/>
  <c r="AA13" i="38" s="1"/>
  <c r="AA35" i="40" s="1"/>
  <c r="AA4" i="37"/>
  <c r="AA4" i="36"/>
  <c r="AA3" i="35"/>
  <c r="AC9" i="40"/>
  <c r="AC4" i="39"/>
  <c r="AC4" i="38"/>
  <c r="AC11" i="38" s="1"/>
  <c r="AC13" i="38" s="1"/>
  <c r="AC35" i="40" s="1"/>
  <c r="AC4" i="37"/>
  <c r="AC4" i="36"/>
  <c r="AC3" i="35"/>
  <c r="AE9" i="40"/>
  <c r="AE4" i="39"/>
  <c r="AE4" i="38"/>
  <c r="AE11" i="38" s="1"/>
  <c r="AE13" i="38" s="1"/>
  <c r="AE35" i="40" s="1"/>
  <c r="AE4" i="37"/>
  <c r="AE4" i="36"/>
  <c r="AE3" i="35"/>
  <c r="AG9" i="40"/>
  <c r="AG4" i="39"/>
  <c r="AG4" i="38"/>
  <c r="AG11" i="38" s="1"/>
  <c r="AG13" i="38" s="1"/>
  <c r="AG35" i="40" s="1"/>
  <c r="AG4" i="37"/>
  <c r="AG4" i="36"/>
  <c r="AG3" i="35"/>
  <c r="AI9" i="40"/>
  <c r="AI4" i="39"/>
  <c r="AI4" i="38"/>
  <c r="AI11" i="38" s="1"/>
  <c r="AI13" i="38" s="1"/>
  <c r="AI35" i="40" s="1"/>
  <c r="AI4" i="37"/>
  <c r="AI4" i="36"/>
  <c r="AI3" i="35"/>
  <c r="AK9" i="40"/>
  <c r="AK4" i="39"/>
  <c r="AK4" i="38"/>
  <c r="AK11" i="38" s="1"/>
  <c r="AK4" i="37"/>
  <c r="AK4" i="36"/>
  <c r="AK3" i="35"/>
  <c r="AM9" i="40"/>
  <c r="AM4" i="39"/>
  <c r="AM4" i="38"/>
  <c r="AM11" i="38" s="1"/>
  <c r="AM13" i="38" s="1"/>
  <c r="AM35" i="40" s="1"/>
  <c r="AM4" i="37"/>
  <c r="AM4" i="36"/>
  <c r="AM3" i="35"/>
  <c r="AO9" i="40"/>
  <c r="AO4" i="39"/>
  <c r="AO4" i="38"/>
  <c r="AO11" i="38" s="1"/>
  <c r="AO13" i="38" s="1"/>
  <c r="AO35" i="40" s="1"/>
  <c r="AO4" i="37"/>
  <c r="AO4" i="36"/>
  <c r="AO3" i="35"/>
  <c r="AQ9" i="40"/>
  <c r="AQ4" i="39"/>
  <c r="AQ4" i="38"/>
  <c r="AQ11" i="38" s="1"/>
  <c r="AQ13" i="38" s="1"/>
  <c r="AQ35" i="40" s="1"/>
  <c r="AQ4" i="37"/>
  <c r="AQ4" i="36"/>
  <c r="AQ3" i="35"/>
  <c r="AS9" i="40"/>
  <c r="AS4" i="39"/>
  <c r="AS4" i="38"/>
  <c r="AS11" i="38" s="1"/>
  <c r="AS13" i="38" s="1"/>
  <c r="AS35" i="40" s="1"/>
  <c r="AS4" i="37"/>
  <c r="AS4" i="36"/>
  <c r="AS3" i="35"/>
  <c r="AU9" i="40"/>
  <c r="AU4" i="39"/>
  <c r="AU4" i="38"/>
  <c r="AU11" i="38" s="1"/>
  <c r="AU13" i="38" s="1"/>
  <c r="AU35" i="40" s="1"/>
  <c r="AU4" i="37"/>
  <c r="AU4" i="36"/>
  <c r="AU3" i="35"/>
  <c r="AW9" i="40"/>
  <c r="AW4" i="39"/>
  <c r="AW4" i="38"/>
  <c r="AW11" i="38" s="1"/>
  <c r="AW13" i="38" s="1"/>
  <c r="AW35" i="40" s="1"/>
  <c r="AW4" i="37"/>
  <c r="AW4" i="36"/>
  <c r="AW3" i="35"/>
  <c r="AY9" i="40"/>
  <c r="AY4" i="39"/>
  <c r="AY4" i="38"/>
  <c r="AY11" i="38" s="1"/>
  <c r="AY13" i="38" s="1"/>
  <c r="AY35" i="40" s="1"/>
  <c r="AY4" i="37"/>
  <c r="AY4" i="36"/>
  <c r="AY3" i="35"/>
  <c r="BA9" i="40"/>
  <c r="BA4" i="39"/>
  <c r="BA4" i="38"/>
  <c r="BA11" i="38" s="1"/>
  <c r="BA13" i="38" s="1"/>
  <c r="BA35" i="40" s="1"/>
  <c r="BA4" i="37"/>
  <c r="BA4" i="36"/>
  <c r="BA3" i="35"/>
  <c r="BC9" i="40"/>
  <c r="BC4" i="39"/>
  <c r="BC4" i="38"/>
  <c r="BC11" i="38" s="1"/>
  <c r="BC13" i="38" s="1"/>
  <c r="BC35" i="40" s="1"/>
  <c r="BC4" i="37"/>
  <c r="BC4" i="36"/>
  <c r="BC3" i="35"/>
  <c r="BE9" i="40"/>
  <c r="BE4" i="39"/>
  <c r="BE4" i="38"/>
  <c r="BE11" i="38" s="1"/>
  <c r="BE13" i="38" s="1"/>
  <c r="BE35" i="40" s="1"/>
  <c r="BE4" i="37"/>
  <c r="BE4" i="36"/>
  <c r="BE3" i="35"/>
  <c r="F9" i="40"/>
  <c r="F4" i="39"/>
  <c r="F4" i="38"/>
  <c r="F11" i="38" s="1"/>
  <c r="F13" i="38" s="1"/>
  <c r="F35" i="40" s="1"/>
  <c r="F4" i="37"/>
  <c r="F4" i="36"/>
  <c r="F3" i="35"/>
  <c r="H9" i="40"/>
  <c r="H4" i="39"/>
  <c r="H4" i="38"/>
  <c r="H11" i="38" s="1"/>
  <c r="H13" i="38" s="1"/>
  <c r="H35" i="40" s="1"/>
  <c r="H4" i="37"/>
  <c r="H4" i="36"/>
  <c r="H3" i="35"/>
  <c r="J4" i="37"/>
  <c r="J4" i="36"/>
  <c r="J9" i="40"/>
  <c r="J4" i="39"/>
  <c r="J4" i="38"/>
  <c r="J11" i="38" s="1"/>
  <c r="J13" i="38" s="1"/>
  <c r="J35" i="40" s="1"/>
  <c r="J3" i="35"/>
  <c r="L9" i="40"/>
  <c r="L4" i="39"/>
  <c r="L4" i="38"/>
  <c r="L11" i="38" s="1"/>
  <c r="L13" i="38" s="1"/>
  <c r="L35" i="40" s="1"/>
  <c r="L4" i="37"/>
  <c r="L4" i="36"/>
  <c r="L3" i="35"/>
  <c r="N9" i="40"/>
  <c r="N4" i="39"/>
  <c r="N4" i="38"/>
  <c r="N11" i="38" s="1"/>
  <c r="N13" i="38" s="1"/>
  <c r="N35" i="40" s="1"/>
  <c r="N4" i="37"/>
  <c r="N4" i="36"/>
  <c r="N3" i="35"/>
  <c r="P9" i="40"/>
  <c r="P4" i="39"/>
  <c r="P4" i="38"/>
  <c r="P11" i="38" s="1"/>
  <c r="P13" i="38" s="1"/>
  <c r="P35" i="40" s="1"/>
  <c r="P4" i="37"/>
  <c r="P4" i="36"/>
  <c r="P3" i="35"/>
  <c r="R4" i="37"/>
  <c r="R4" i="36"/>
  <c r="R9" i="40"/>
  <c r="R4" i="39"/>
  <c r="R4" i="38"/>
  <c r="R11" i="38" s="1"/>
  <c r="R13" i="38" s="1"/>
  <c r="R35" i="40" s="1"/>
  <c r="R3" i="35"/>
  <c r="T9" i="40"/>
  <c r="T4" i="39"/>
  <c r="T4" i="38"/>
  <c r="T11" i="38" s="1"/>
  <c r="T13" i="38" s="1"/>
  <c r="T35" i="40" s="1"/>
  <c r="T4" i="37"/>
  <c r="T4" i="36"/>
  <c r="T3" i="35"/>
  <c r="V9" i="40"/>
  <c r="V4" i="39"/>
  <c r="V4" i="38"/>
  <c r="V11" i="38" s="1"/>
  <c r="V13" i="38" s="1"/>
  <c r="V35" i="40" s="1"/>
  <c r="V4" i="37"/>
  <c r="V4" i="36"/>
  <c r="V3" i="35"/>
  <c r="X9" i="40"/>
  <c r="X4" i="39"/>
  <c r="X4" i="38"/>
  <c r="X11" i="38" s="1"/>
  <c r="X4" i="37"/>
  <c r="X4" i="36"/>
  <c r="X3" i="35"/>
  <c r="Z4" i="37"/>
  <c r="Z4" i="36"/>
  <c r="Z9" i="40"/>
  <c r="Z4" i="39"/>
  <c r="Z4" i="38"/>
  <c r="Z11" i="38" s="1"/>
  <c r="Z13" i="38" s="1"/>
  <c r="Z35" i="40" s="1"/>
  <c r="Z3" i="35"/>
  <c r="AB9" i="40"/>
  <c r="AB4" i="39"/>
  <c r="AB4" i="38"/>
  <c r="AB11" i="38" s="1"/>
  <c r="AB13" i="38" s="1"/>
  <c r="AB35" i="40" s="1"/>
  <c r="AB4" i="37"/>
  <c r="AB4" i="36"/>
  <c r="AB3" i="35"/>
  <c r="AD9" i="40"/>
  <c r="AD4" i="39"/>
  <c r="AD4" i="38"/>
  <c r="AD11" i="38" s="1"/>
  <c r="AD13" i="38" s="1"/>
  <c r="AD35" i="40" s="1"/>
  <c r="AD4" i="37"/>
  <c r="AD4" i="36"/>
  <c r="AD3" i="35"/>
  <c r="AF9" i="40"/>
  <c r="AF4" i="39"/>
  <c r="AF4" i="38"/>
  <c r="AF11" i="38" s="1"/>
  <c r="AF13" i="38" s="1"/>
  <c r="AF35" i="40" s="1"/>
  <c r="AF4" i="37"/>
  <c r="AF4" i="36"/>
  <c r="AF3" i="35"/>
  <c r="AH4" i="37"/>
  <c r="AH4" i="36"/>
  <c r="AH9" i="40"/>
  <c r="AH4" i="39"/>
  <c r="AH4" i="38"/>
  <c r="AH11" i="38" s="1"/>
  <c r="AH13" i="38" s="1"/>
  <c r="AH35" i="40" s="1"/>
  <c r="AH3" i="35"/>
  <c r="AJ9" i="40"/>
  <c r="AJ4" i="39"/>
  <c r="AJ4" i="38"/>
  <c r="AJ11" i="38" s="1"/>
  <c r="AJ13" i="38" s="1"/>
  <c r="AJ35" i="40" s="1"/>
  <c r="AJ4" i="37"/>
  <c r="AJ4" i="36"/>
  <c r="AJ3" i="35"/>
  <c r="AL9" i="40"/>
  <c r="AL4" i="39"/>
  <c r="AL4" i="38"/>
  <c r="AL11" i="38" s="1"/>
  <c r="AL13" i="38" s="1"/>
  <c r="AL35" i="40" s="1"/>
  <c r="AL4" i="37"/>
  <c r="AL4" i="36"/>
  <c r="AL3" i="35"/>
  <c r="AN9" i="40"/>
  <c r="AN4" i="39"/>
  <c r="AN4" i="38"/>
  <c r="AN11" i="38" s="1"/>
  <c r="AN13" i="38" s="1"/>
  <c r="AN35" i="40" s="1"/>
  <c r="AN4" i="37"/>
  <c r="AN4" i="36"/>
  <c r="AN3" i="35"/>
  <c r="AP4" i="37"/>
  <c r="AP9" i="40"/>
  <c r="AP4" i="39"/>
  <c r="AP4" i="38"/>
  <c r="AP11" i="38" s="1"/>
  <c r="AP13" i="38" s="1"/>
  <c r="AP35" i="40" s="1"/>
  <c r="AP4" i="36"/>
  <c r="AP3" i="35"/>
  <c r="AR9" i="40"/>
  <c r="AR4" i="39"/>
  <c r="AR4" i="38"/>
  <c r="AR11" i="38" s="1"/>
  <c r="AR13" i="38" s="1"/>
  <c r="AR35" i="40" s="1"/>
  <c r="AR4" i="37"/>
  <c r="AR4" i="36"/>
  <c r="AR3" i="35"/>
  <c r="AT9" i="40"/>
  <c r="AT4" i="39"/>
  <c r="AT4" i="38"/>
  <c r="AT11" i="38" s="1"/>
  <c r="AT13" i="38" s="1"/>
  <c r="AT35" i="40" s="1"/>
  <c r="AT4" i="37"/>
  <c r="AT4" i="36"/>
  <c r="AT3" i="35"/>
  <c r="AV9" i="40"/>
  <c r="AV4" i="39"/>
  <c r="AV4" i="38"/>
  <c r="AV11" i="38" s="1"/>
  <c r="AV13" i="38" s="1"/>
  <c r="AV35" i="40" s="1"/>
  <c r="AV4" i="37"/>
  <c r="AV4" i="36"/>
  <c r="AV3" i="35"/>
  <c r="AX4" i="37"/>
  <c r="AX9" i="40"/>
  <c r="AX4" i="39"/>
  <c r="AX4" i="38"/>
  <c r="AX11" i="38" s="1"/>
  <c r="AX13" i="38" s="1"/>
  <c r="AX35" i="40" s="1"/>
  <c r="AX4" i="36"/>
  <c r="AX3" i="35"/>
  <c r="AZ9" i="40"/>
  <c r="AZ4" i="39"/>
  <c r="AZ4" i="38"/>
  <c r="AZ11" i="38" s="1"/>
  <c r="AZ13" i="38" s="1"/>
  <c r="AZ35" i="40" s="1"/>
  <c r="AZ4" i="37"/>
  <c r="AZ4" i="36"/>
  <c r="AZ3" i="35"/>
  <c r="BB9" i="40"/>
  <c r="BB4" i="39"/>
  <c r="BB4" i="38"/>
  <c r="BB11" i="38" s="1"/>
  <c r="BB13" i="38" s="1"/>
  <c r="BB35" i="40" s="1"/>
  <c r="BB4" i="37"/>
  <c r="BB4" i="36"/>
  <c r="BB3" i="35"/>
  <c r="BD9" i="40"/>
  <c r="BD4" i="39"/>
  <c r="BD4" i="38"/>
  <c r="BD11" i="38" s="1"/>
  <c r="BD13" i="38" s="1"/>
  <c r="BD35" i="40" s="1"/>
  <c r="BD4" i="37"/>
  <c r="BD4"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F4" i="37"/>
  <c r="BF9" i="40"/>
  <c r="BF4" i="39"/>
  <c r="BF4" i="38"/>
  <c r="BF4" i="36"/>
  <c r="BH9" i="40"/>
  <c r="BH4" i="39"/>
  <c r="BH4" i="38"/>
  <c r="BH4" i="37"/>
  <c r="BH4" i="36"/>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<sst xmlns="http://schemas.openxmlformats.org/spreadsheetml/2006/main" count="5447" uniqueCount="871">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</sst>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19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J60"/>
  <sheetViews>
    <sheetView tabSelected="1" workbookViewId="0">
      <pane xSplit="4" ySplit="4" topLeftCell="BC5" activePane="bottomRight" state="frozen"/>
      <selection pane="topRight" activeCell="E1" sqref="E1"/>
      <selection pane="bottomLeft" activeCell="A12" sqref="A12"/>
      <selection pane="bottomRight" activeCell="BG63" sqref="BG6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hidden="1" customWidth="1"/>
    <col min="58" max="60" width="18.7109375" style="8" customWidth="1"/>
    <col min="61" max="61" width="11.42578125" style="8"/>
    <col min="62" max="62" width="20.7109375" style="8" customWidth="1"/>
    <col min="63" max="16384" width="11.42578125" style="8"/>
  </cols>
  <sheetData>
    <row r="1" spans="1:62" ht="18" x14ac:dyDescent="0.25">
      <c r="A1" s="223" t="s">
        <v>491</v>
      </c>
      <c r="B1" s="223"/>
      <c r="C1" s="223"/>
      <c r="D1" s="223"/>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c r="BG3" s="9"/>
      <c r="BH3" s="9"/>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2" ht="15.75" thickBot="1" x14ac:dyDescent="0.3">
      <c r="A17" s="7" t="s">
        <v>501</v>
      </c>
      <c r="B17" s="169"/>
      <c r="D17" s="168">
        <f>IF(D15&lt;&gt;0,D8/D15,"")*100</f>
        <v>145.68720378892164</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2" x14ac:dyDescent="0.2">
      <c r="A18" s="173" t="s">
        <v>502</v>
      </c>
      <c r="B18" s="169"/>
      <c r="D18" s="13"/>
      <c r="BF18" s="13"/>
      <c r="BG18" s="13"/>
      <c r="BH18" s="13"/>
      <c r="BJ18" s="13"/>
    </row>
    <row r="19" spans="1:62" x14ac:dyDescent="0.2">
      <c r="A19" s="173"/>
      <c r="B19" s="169"/>
      <c r="D19" s="13"/>
      <c r="BF19" s="13"/>
      <c r="BG19" s="13"/>
      <c r="BH19" s="13"/>
      <c r="BJ19" s="13"/>
    </row>
    <row r="20" spans="1:62" hidden="1" x14ac:dyDescent="0.2">
      <c r="B20" s="169"/>
      <c r="D20" s="13"/>
      <c r="BF20" s="13"/>
      <c r="BG20" s="13"/>
      <c r="BH20" s="13"/>
      <c r="BJ20" s="13"/>
    </row>
    <row r="21" spans="1:62" ht="15" hidden="1" x14ac:dyDescent="0.25">
      <c r="A21" s="7" t="s">
        <v>503</v>
      </c>
      <c r="B21" s="169"/>
      <c r="D21" s="13"/>
      <c r="BF21" s="13"/>
      <c r="BG21" s="13"/>
      <c r="BH21" s="13"/>
      <c r="BJ21" s="13"/>
    </row>
    <row r="22" spans="1:62" hidden="1" x14ac:dyDescent="0.2">
      <c r="B22" s="169"/>
      <c r="D22" s="13"/>
      <c r="BF22" s="13"/>
      <c r="BG22" s="13"/>
      <c r="BH22" s="13"/>
      <c r="BJ22" s="13"/>
    </row>
    <row r="23" spans="1:62" hidden="1" x14ac:dyDescent="0.2">
      <c r="A23" s="159" t="s">
        <v>504</v>
      </c>
      <c r="B23" s="160"/>
      <c r="C23" s="174">
        <v>90</v>
      </c>
      <c r="D23" s="175">
        <f>'Base de données indicateurs1'!BF55</f>
        <v>4235594.42</v>
      </c>
      <c r="E23" s="176">
        <f>'Base de données indicateurs1'!E55</f>
        <v>-206117.81</v>
      </c>
      <c r="F23" s="176">
        <f>'Base de données indicateurs1'!F55</f>
        <v>-230931.74</v>
      </c>
      <c r="G23" s="176">
        <f>'Base de données indicateurs1'!G55</f>
        <v>277440.62</v>
      </c>
      <c r="H23" s="176">
        <f>'Base de données indicateurs1'!H55</f>
        <v>-54896.01</v>
      </c>
      <c r="I23" s="176">
        <f>'Base de données indicateurs1'!I55</f>
        <v>166774</v>
      </c>
      <c r="J23" s="176">
        <f>'Base de données indicateurs1'!J55</f>
        <v>317395</v>
      </c>
      <c r="K23" s="176">
        <f>'Base de données indicateurs1'!K55</f>
        <v>23773.27</v>
      </c>
      <c r="L23" s="176">
        <f>'Base de données indicateurs1'!L55</f>
        <v>-1042128.57</v>
      </c>
      <c r="M23" s="176">
        <f>'Base de données indicateurs1'!M55</f>
        <v>-288991.67</v>
      </c>
      <c r="N23" s="176">
        <f>'Base de données indicateurs1'!N55</f>
        <v>5101.07</v>
      </c>
      <c r="O23" s="176">
        <f>'Base de données indicateurs1'!O55</f>
        <v>383432.05</v>
      </c>
      <c r="P23" s="176">
        <f>'Base de données indicateurs1'!P55</f>
        <v>-86729.27</v>
      </c>
      <c r="Q23" s="176">
        <f>'Base de données indicateurs1'!Q55</f>
        <v>27333.61</v>
      </c>
      <c r="R23" s="176">
        <f>'Base de données indicateurs1'!R55</f>
        <v>-32883.71</v>
      </c>
      <c r="S23" s="176">
        <f>'Base de données indicateurs1'!S55</f>
        <v>137834.76999999999</v>
      </c>
      <c r="T23" s="176">
        <f>'Base de données indicateurs1'!T55</f>
        <v>100618.68</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762175.92</v>
      </c>
      <c r="Z23" s="176">
        <f>'Base de données indicateurs1'!Z55</f>
        <v>1866501.58</v>
      </c>
      <c r="AA23" s="176">
        <f>'Base de données indicateurs1'!AA55</f>
        <v>-116577.55</v>
      </c>
      <c r="AB23" s="176">
        <f>'Base de données indicateurs1'!AB55</f>
        <v>37709.21</v>
      </c>
      <c r="AC23" s="176">
        <f>'Base de données indicateurs1'!AC55</f>
        <v>7580.24</v>
      </c>
      <c r="AD23" s="176">
        <f>'Base de données indicateurs1'!AD55</f>
        <v>54270.14</v>
      </c>
      <c r="AE23" s="176">
        <f>'Base de données indicateurs1'!AE55</f>
        <v>-258305.8</v>
      </c>
      <c r="AF23" s="176">
        <f>'Base de données indicateurs1'!AF55</f>
        <v>-209245.59</v>
      </c>
      <c r="AG23" s="176">
        <f>'Base de données indicateurs1'!AG55</f>
        <v>570704.15</v>
      </c>
      <c r="AH23" s="176">
        <f>'Base de données indicateurs1'!AH55</f>
        <v>89717.45</v>
      </c>
      <c r="AI23" s="176">
        <f>'Base de données indicateurs1'!AI55</f>
        <v>48632.11</v>
      </c>
      <c r="AJ23" s="176">
        <f>'Base de données indicateurs1'!AJ55</f>
        <v>-49352.77</v>
      </c>
      <c r="AK23" s="176">
        <f>'Base de données indicateurs1'!AK55</f>
        <v>617262.02</v>
      </c>
      <c r="AL23" s="176">
        <f>'Base de données indicateurs1'!AL55</f>
        <v>42549</v>
      </c>
      <c r="AM23" s="176">
        <f>'Base de données indicateurs1'!AM55</f>
        <v>-22426.21</v>
      </c>
      <c r="AN23" s="176">
        <f>'Base de données indicateurs1'!AN55</f>
        <v>-9442.24</v>
      </c>
      <c r="AO23" s="176">
        <f>'Base de données indicateurs1'!AO55</f>
        <v>53245.440000000002</v>
      </c>
      <c r="AP23" s="176">
        <f>'Base de données indicateurs1'!AP55</f>
        <v>-28465.24</v>
      </c>
      <c r="AQ23" s="176">
        <f>'Base de données indicateurs1'!AQ55</f>
        <v>-105515</v>
      </c>
      <c r="AR23" s="176">
        <f>'Base de données indicateurs1'!AR55</f>
        <v>1535.82</v>
      </c>
      <c r="AS23" s="176">
        <f>'Base de données indicateurs1'!AS55</f>
        <v>163520.98000000001</v>
      </c>
      <c r="AT23" s="176">
        <f>'Base de données indicateurs1'!AT55</f>
        <v>-154372.34</v>
      </c>
      <c r="AU23" s="176">
        <f>'Base de données indicateurs1'!AU55</f>
        <v>-213500.08</v>
      </c>
      <c r="AV23" s="176">
        <f>'Base de données indicateurs1'!AV55</f>
        <v>34266.46</v>
      </c>
      <c r="AW23" s="176">
        <f>'Base de données indicateurs1'!AW55</f>
        <v>51005.88</v>
      </c>
      <c r="AX23" s="176">
        <f>'Base de données indicateurs1'!AX55</f>
        <v>-44181.13</v>
      </c>
      <c r="AY23" s="176">
        <f>'Base de données indicateurs1'!AY55</f>
        <v>-87327.44</v>
      </c>
      <c r="AZ23" s="176">
        <f>'Base de données indicateurs1'!AZ55</f>
        <v>7224.15</v>
      </c>
      <c r="BA23" s="176">
        <f>'Base de données indicateurs1'!BA55</f>
        <v>251.69</v>
      </c>
      <c r="BB23" s="176">
        <f>'Base de données indicateurs1'!BB55</f>
        <v>135911</v>
      </c>
      <c r="BC23" s="176">
        <f>'Base de données indicateurs1'!BC55</f>
        <v>1611.37</v>
      </c>
      <c r="BD23" s="176">
        <f>'Base de données indicateurs1'!BD55</f>
        <v>1042023.45</v>
      </c>
      <c r="BE23" s="176">
        <f>'Base de données indicateurs1'!BE55</f>
        <v>53968.13</v>
      </c>
      <c r="BF23" s="13">
        <f t="shared" si="0"/>
        <v>-171454.8</v>
      </c>
      <c r="BG23" s="13">
        <f t="shared" si="1"/>
        <v>2867903.5100000007</v>
      </c>
      <c r="BH23" s="13">
        <f t="shared" si="2"/>
        <v>1539145.71</v>
      </c>
      <c r="BJ23" s="13"/>
    </row>
    <row r="24" spans="1:62" hidden="1" x14ac:dyDescent="0.2">
      <c r="A24" s="162" t="s">
        <v>97</v>
      </c>
      <c r="B24" s="163" t="s">
        <v>224</v>
      </c>
      <c r="C24" s="162">
        <v>33</v>
      </c>
      <c r="D24" s="164">
        <f>'Base de données indicateurs1'!BF21</f>
        <v>25063349.649999999</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92350</v>
      </c>
      <c r="BF24" s="13">
        <f t="shared" si="0"/>
        <v>12902802.43</v>
      </c>
      <c r="BG24" s="13">
        <f t="shared" si="1"/>
        <v>3327280.1599999992</v>
      </c>
      <c r="BH24" s="13">
        <f t="shared" si="2"/>
        <v>8833267.0599999987</v>
      </c>
      <c r="BJ24" s="13"/>
    </row>
    <row r="25" spans="1:62" hidden="1" x14ac:dyDescent="0.2">
      <c r="A25" s="162" t="s">
        <v>226</v>
      </c>
      <c r="B25" s="163" t="s">
        <v>224</v>
      </c>
      <c r="C25" s="162">
        <v>35</v>
      </c>
      <c r="D25" s="164">
        <f>'Base de données indicateurs1'!BF25</f>
        <v>2534975.8100000005</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row>
    <row r="26" spans="1:62" hidden="1" x14ac:dyDescent="0.2">
      <c r="A26" s="162" t="s">
        <v>173</v>
      </c>
      <c r="B26" s="163" t="s">
        <v>225</v>
      </c>
      <c r="C26" s="162">
        <v>45</v>
      </c>
      <c r="D26" s="164">
        <f>'Base de données indicateurs1'!BF48</f>
        <v>3957131.1100000003</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row>
    <row r="27" spans="1:62" hidden="1"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row>
    <row r="28" spans="1:62" hidden="1"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row>
    <row r="29" spans="1:62" hidden="1" x14ac:dyDescent="0.2">
      <c r="A29" s="162" t="s">
        <v>507</v>
      </c>
      <c r="B29" s="163" t="s">
        <v>224</v>
      </c>
      <c r="C29" s="162">
        <v>366</v>
      </c>
      <c r="D29" s="164">
        <f>'Base de données indicateurs1'!BF31</f>
        <v>229456.08000000002</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row>
    <row r="30" spans="1:62" hidden="1" x14ac:dyDescent="0.2">
      <c r="A30" s="162" t="s">
        <v>508</v>
      </c>
      <c r="B30" s="163" t="s">
        <v>224</v>
      </c>
      <c r="C30" s="162">
        <v>389</v>
      </c>
      <c r="D30" s="164">
        <f>'Base de données indicateurs1'!BF32</f>
        <v>6477878.1200000001</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row>
    <row r="31" spans="1:62" hidden="1" x14ac:dyDescent="0.2">
      <c r="A31" s="162" t="s">
        <v>232</v>
      </c>
      <c r="B31" s="163" t="s">
        <v>225</v>
      </c>
      <c r="C31" s="162">
        <v>489</v>
      </c>
      <c r="D31" s="164">
        <f>'Base de données indicateurs1'!BF52</f>
        <v>4143888.6699999995</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row>
    <row r="32" spans="1:62" hidden="1" x14ac:dyDescent="0.2">
      <c r="A32" s="162" t="s">
        <v>509</v>
      </c>
      <c r="B32" s="163" t="s">
        <v>225</v>
      </c>
      <c r="C32" s="162">
        <v>4490</v>
      </c>
      <c r="D32" s="164">
        <f>'Base de données indicateurs1'!BF47</f>
        <v>8461.2900000000009</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row>
    <row r="33" spans="1:62" ht="15" hidden="1" thickBot="1" x14ac:dyDescent="0.25">
      <c r="B33" s="169"/>
      <c r="D33" s="13"/>
      <c r="BF33" s="13"/>
      <c r="BG33" s="13"/>
      <c r="BH33" s="13"/>
      <c r="BJ33" s="13"/>
    </row>
    <row r="34" spans="1:62" ht="15.75" hidden="1" thickBot="1" x14ac:dyDescent="0.3">
      <c r="A34" s="7" t="s">
        <v>510</v>
      </c>
      <c r="B34" s="112"/>
      <c r="C34" s="7"/>
      <c r="D34" s="168">
        <f>SUM(D23:D25,D27:D30)-SUM(D26,D31:D32)</f>
        <v>30452873.009999998</v>
      </c>
      <c r="E34" s="177">
        <f>SUM(E23:E25,E27:E30)-SUM(E26,E31:E32)</f>
        <v>79219.329999999973</v>
      </c>
      <c r="F34" s="167">
        <f t="shared" ref="F34:BE34" si="6">SUM(F23:F25,F27:F30)-SUM(F26,F31:F32)</f>
        <v>-125472.41999999998</v>
      </c>
      <c r="G34" s="167">
        <f t="shared" si="6"/>
        <v>360193.97000000003</v>
      </c>
      <c r="H34" s="167">
        <f t="shared" si="6"/>
        <v>38274.29</v>
      </c>
      <c r="I34" s="167">
        <f t="shared" si="6"/>
        <v>1324905.95</v>
      </c>
      <c r="J34" s="167">
        <f t="shared" si="6"/>
        <v>1125365.67</v>
      </c>
      <c r="K34" s="167">
        <f t="shared" si="6"/>
        <v>1180036.82</v>
      </c>
      <c r="L34" s="167">
        <f t="shared" si="6"/>
        <v>2391598.3299999996</v>
      </c>
      <c r="M34" s="167">
        <f t="shared" si="6"/>
        <v>-98287.840000000026</v>
      </c>
      <c r="N34" s="167">
        <f t="shared" si="6"/>
        <v>74900.3</v>
      </c>
      <c r="O34" s="167">
        <f t="shared" si="6"/>
        <v>2800717.16</v>
      </c>
      <c r="P34" s="167">
        <f t="shared" si="6"/>
        <v>6750.0799999999981</v>
      </c>
      <c r="Q34" s="167">
        <f t="shared" si="6"/>
        <v>39958.61</v>
      </c>
      <c r="R34" s="167">
        <f t="shared" si="6"/>
        <v>53775.94</v>
      </c>
      <c r="S34" s="167">
        <f t="shared" si="6"/>
        <v>2693.3199999999779</v>
      </c>
      <c r="T34" s="167">
        <f t="shared" si="6"/>
        <v>336712.27999999997</v>
      </c>
      <c r="U34" s="167">
        <f t="shared" si="6"/>
        <v>-44233.19</v>
      </c>
      <c r="V34" s="167">
        <f t="shared" si="6"/>
        <v>104905.87000000001</v>
      </c>
      <c r="W34" s="167">
        <f t="shared" si="6"/>
        <v>1940810.4300000002</v>
      </c>
      <c r="X34" s="167">
        <f t="shared" si="6"/>
        <v>101563.76999999999</v>
      </c>
      <c r="Y34" s="167">
        <f t="shared" si="6"/>
        <v>1050199.27</v>
      </c>
      <c r="Z34" s="167">
        <f t="shared" si="6"/>
        <v>3351462.38</v>
      </c>
      <c r="AA34" s="167">
        <f t="shared" si="6"/>
        <v>-5526.0000000000091</v>
      </c>
      <c r="AB34" s="167">
        <f t="shared" si="6"/>
        <v>75351.459999999963</v>
      </c>
      <c r="AC34" s="167">
        <f t="shared" si="6"/>
        <v>113794.14</v>
      </c>
      <c r="AD34" s="167">
        <f t="shared" si="6"/>
        <v>252975.03999999998</v>
      </c>
      <c r="AE34" s="167">
        <f t="shared" si="6"/>
        <v>-119609.33999999998</v>
      </c>
      <c r="AF34" s="167">
        <f t="shared" si="6"/>
        <v>-108373.7</v>
      </c>
      <c r="AG34" s="167">
        <f t="shared" si="6"/>
        <v>1155426.28</v>
      </c>
      <c r="AH34" s="167">
        <f t="shared" si="6"/>
        <v>1288993.95</v>
      </c>
      <c r="AI34" s="167">
        <f t="shared" si="6"/>
        <v>112597.11</v>
      </c>
      <c r="AJ34" s="167">
        <f t="shared" si="6"/>
        <v>131867.22999999998</v>
      </c>
      <c r="AK34" s="167">
        <f t="shared" si="6"/>
        <v>1410963.8900000001</v>
      </c>
      <c r="AL34" s="167">
        <f t="shared" si="6"/>
        <v>439840</v>
      </c>
      <c r="AM34" s="167">
        <f t="shared" si="6"/>
        <v>228942.06</v>
      </c>
      <c r="AN34" s="167">
        <f t="shared" si="6"/>
        <v>40757.96</v>
      </c>
      <c r="AO34" s="167">
        <f t="shared" si="6"/>
        <v>2553182.71</v>
      </c>
      <c r="AP34" s="167">
        <f t="shared" si="6"/>
        <v>82332.509999999995</v>
      </c>
      <c r="AQ34" s="167">
        <f t="shared" si="6"/>
        <v>-9368</v>
      </c>
      <c r="AR34" s="167">
        <f t="shared" si="6"/>
        <v>387597.95999999996</v>
      </c>
      <c r="AS34" s="167">
        <f t="shared" si="6"/>
        <v>360231.08000000007</v>
      </c>
      <c r="AT34" s="167">
        <f t="shared" si="6"/>
        <v>238050.64999999997</v>
      </c>
      <c r="AU34" s="167">
        <f t="shared" si="6"/>
        <v>-192570.18</v>
      </c>
      <c r="AV34" s="167">
        <f t="shared" si="6"/>
        <v>862700.89999999991</v>
      </c>
      <c r="AW34" s="167">
        <f t="shared" si="6"/>
        <v>372341.33</v>
      </c>
      <c r="AX34" s="167">
        <f t="shared" si="6"/>
        <v>-16147.379999999997</v>
      </c>
      <c r="AY34" s="167">
        <f t="shared" si="6"/>
        <v>87845.56</v>
      </c>
      <c r="AZ34" s="167">
        <f t="shared" si="6"/>
        <v>381830.6</v>
      </c>
      <c r="BA34" s="167">
        <f t="shared" si="6"/>
        <v>44166.130000000005</v>
      </c>
      <c r="BB34" s="167">
        <f t="shared" si="6"/>
        <v>796357</v>
      </c>
      <c r="BC34" s="167">
        <f t="shared" si="6"/>
        <v>27300.52</v>
      </c>
      <c r="BD34" s="167">
        <f t="shared" si="6"/>
        <v>3262627.7</v>
      </c>
      <c r="BE34" s="167">
        <f t="shared" si="6"/>
        <v>100343.52000000002</v>
      </c>
      <c r="BF34" s="13">
        <f t="shared" si="0"/>
        <v>11592824.899999997</v>
      </c>
      <c r="BG34" s="13">
        <f t="shared" si="1"/>
        <v>7400721.5899999999</v>
      </c>
      <c r="BH34" s="13">
        <f t="shared" si="2"/>
        <v>11459326.52</v>
      </c>
      <c r="BJ34" s="13"/>
    </row>
    <row r="35" spans="1:62" hidden="1" x14ac:dyDescent="0.2">
      <c r="B35" s="169"/>
      <c r="D35" s="13"/>
      <c r="BF35" s="13"/>
      <c r="BG35" s="13"/>
      <c r="BH35" s="13"/>
      <c r="BJ35" s="13"/>
    </row>
    <row r="36" spans="1:62" hidden="1"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2" hidden="1"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2" ht="15" hidden="1" thickBot="1" x14ac:dyDescent="0.25">
      <c r="B38" s="158"/>
      <c r="D38" s="13"/>
      <c r="BF38" s="13"/>
      <c r="BG38" s="13"/>
      <c r="BH38" s="13"/>
      <c r="BJ38" s="13"/>
    </row>
    <row r="39" spans="1:62" ht="15.75" hidden="1"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2" ht="15" hidden="1" thickBot="1" x14ac:dyDescent="0.25">
      <c r="B40" s="158"/>
      <c r="D40" s="13"/>
      <c r="BF40" s="13"/>
      <c r="BG40" s="13"/>
      <c r="BH40" s="13"/>
      <c r="BJ40" s="13"/>
    </row>
    <row r="41" spans="1:62" ht="15.75" hidden="1" thickBot="1" x14ac:dyDescent="0.3">
      <c r="A41" s="7" t="s">
        <v>513</v>
      </c>
      <c r="B41" s="178"/>
      <c r="C41" s="7"/>
      <c r="D41" s="168">
        <f>IF(D39&lt;&gt;0,D34/D39,"")*100</f>
        <v>67.194329389240536</v>
      </c>
      <c r="E41" s="171">
        <f>IF(E39&lt;&gt;0,E34/E39,"")*100</f>
        <v>21.312569445679369</v>
      </c>
      <c r="F41" s="172">
        <f t="shared" ref="F41:BH41" si="8">IF(F39&lt;&gt;0,F34/F39,"")*100</f>
        <v>-563.87537188002761</v>
      </c>
      <c r="G41" s="172">
        <f t="shared" si="8"/>
        <v>203.28533679785812</v>
      </c>
      <c r="H41" s="172">
        <f t="shared" si="8"/>
        <v>-29.030676000647748</v>
      </c>
      <c r="I41" s="172">
        <f t="shared" si="8"/>
        <v>61.208832186463255</v>
      </c>
      <c r="J41" s="172">
        <f t="shared" si="8"/>
        <v>73.501914710136631</v>
      </c>
      <c r="K41" s="172">
        <f t="shared" si="8"/>
        <v>192.09903418549607</v>
      </c>
      <c r="L41" s="172">
        <f t="shared" si="8"/>
        <v>22.649256583754063</v>
      </c>
      <c r="M41" s="172">
        <f t="shared" si="8"/>
        <v>-10.506847950425319</v>
      </c>
      <c r="N41" s="172">
        <f t="shared" si="8"/>
        <v>181.49838554319052</v>
      </c>
      <c r="O41" s="172">
        <f>IF(O39&lt;&gt;0,O34/O39,"")*100</f>
        <v>62.174089402804732</v>
      </c>
      <c r="P41" s="172">
        <f t="shared" si="8"/>
        <v>-5.1249294950926139</v>
      </c>
      <c r="Q41" s="172">
        <f t="shared" si="8"/>
        <v>1826.136690811873</v>
      </c>
      <c r="R41" s="172">
        <f t="shared" si="8"/>
        <v>125.8659849698395</v>
      </c>
      <c r="S41" s="172">
        <f t="shared" si="8"/>
        <v>-1.2176458554437644</v>
      </c>
      <c r="T41" s="172">
        <f t="shared" si="8"/>
        <v>224.59283943831824</v>
      </c>
      <c r="U41" s="172">
        <f t="shared" si="8"/>
        <v>-40.809347000664729</v>
      </c>
      <c r="V41" s="172">
        <f t="shared" si="8"/>
        <v>170.60084238600143</v>
      </c>
      <c r="W41" s="172">
        <f t="shared" si="8"/>
        <v>76.027378875791925</v>
      </c>
      <c r="X41" s="172">
        <f t="shared" si="8"/>
        <v>30.910992823565376</v>
      </c>
      <c r="Y41" s="172">
        <f t="shared" si="8"/>
        <v>239.09338194431641</v>
      </c>
      <c r="Z41" s="172">
        <f>IF(Z39&lt;&gt;0,Z34/Z39,"")*100</f>
        <v>1295.8320947748555</v>
      </c>
      <c r="AA41" s="172">
        <f t="shared" si="8"/>
        <v>-1.6267644256117393</v>
      </c>
      <c r="AB41" s="172">
        <f t="shared" si="8"/>
        <v>42.270596699479249</v>
      </c>
      <c r="AC41" s="172">
        <f t="shared" si="8"/>
        <v>37.348494495900638</v>
      </c>
      <c r="AD41" s="172">
        <f t="shared" si="8"/>
        <v>18.391310523541478</v>
      </c>
      <c r="AE41" s="172">
        <f t="shared" si="8"/>
        <v>-24.766668985772284</v>
      </c>
      <c r="AF41" s="172">
        <f t="shared" si="8"/>
        <v>-19.918783322778165</v>
      </c>
      <c r="AG41" s="172">
        <f t="shared" si="8"/>
        <v>147.00305826583187</v>
      </c>
      <c r="AH41" s="172">
        <f t="shared" si="8"/>
        <v>277.27918916559065</v>
      </c>
      <c r="AI41" s="172">
        <f t="shared" si="8"/>
        <v>539.54630945164683</v>
      </c>
      <c r="AJ41" s="172">
        <f t="shared" si="8"/>
        <v>229.44264987728982</v>
      </c>
      <c r="AK41" s="172">
        <f t="shared" si="8"/>
        <v>525.89147782045325</v>
      </c>
      <c r="AL41" s="172">
        <f t="shared" si="8"/>
        <v>295.26438460629629</v>
      </c>
      <c r="AM41" s="172">
        <f t="shared" si="8"/>
        <v>62.472854951036993</v>
      </c>
      <c r="AN41" s="172">
        <f t="shared" si="8"/>
        <v>207.3510543586091</v>
      </c>
      <c r="AO41" s="172">
        <f t="shared" si="8"/>
        <v>191.45490523694127</v>
      </c>
      <c r="AP41" s="172">
        <f t="shared" si="8"/>
        <v>24.877011658874139</v>
      </c>
      <c r="AQ41" s="172">
        <f t="shared" si="8"/>
        <v>-0.89305593244195847</v>
      </c>
      <c r="AR41" s="172">
        <f t="shared" si="8"/>
        <v>31.922465753648044</v>
      </c>
      <c r="AS41" s="172">
        <f t="shared" si="8"/>
        <v>475.11415868393402</v>
      </c>
      <c r="AT41" s="172">
        <f t="shared" si="8"/>
        <v>25.042181311630234</v>
      </c>
      <c r="AU41" s="172">
        <f t="shared" si="8"/>
        <v>-154.43878152510661</v>
      </c>
      <c r="AV41" s="172">
        <f t="shared" si="8"/>
        <v>43.296409636304261</v>
      </c>
      <c r="AW41" s="172">
        <f t="shared" si="8"/>
        <v>113.54476500245332</v>
      </c>
      <c r="AX41" s="172" t="e">
        <f t="shared" si="8"/>
        <v>#VALUE!</v>
      </c>
      <c r="AY41" s="172">
        <f t="shared" si="8"/>
        <v>103.85434357131582</v>
      </c>
      <c r="AZ41" s="172">
        <f t="shared" si="8"/>
        <v>144.42016621739126</v>
      </c>
      <c r="BA41" s="172">
        <f t="shared" si="8"/>
        <v>4.3823222921746385</v>
      </c>
      <c r="BB41" s="172">
        <f t="shared" si="8"/>
        <v>95.045990170420197</v>
      </c>
      <c r="BC41" s="172">
        <f t="shared" si="8"/>
        <v>10.256202959252656</v>
      </c>
      <c r="BD41" s="172">
        <f t="shared" si="8"/>
        <v>56.743736613665554</v>
      </c>
      <c r="BE41" s="172">
        <f t="shared" si="8"/>
        <v>-358.9966763383195</v>
      </c>
      <c r="BF41" s="172">
        <f t="shared" si="8"/>
        <v>49.63858294665031</v>
      </c>
      <c r="BG41" s="172">
        <f t="shared" si="8"/>
        <v>132.60998634662445</v>
      </c>
      <c r="BH41" s="172">
        <f t="shared" si="8"/>
        <v>69.936551955086486</v>
      </c>
      <c r="BJ41" s="13"/>
    </row>
    <row r="42" spans="1:62" hidden="1" x14ac:dyDescent="0.2">
      <c r="A42" s="173" t="s">
        <v>514</v>
      </c>
      <c r="B42" s="158"/>
    </row>
    <row r="43" spans="1:62" hidden="1" x14ac:dyDescent="0.2">
      <c r="B43" s="158"/>
    </row>
    <row r="44" spans="1:62" hidden="1" x14ac:dyDescent="0.2"/>
    <row r="45" spans="1:62" hidden="1" x14ac:dyDescent="0.2"/>
    <row r="46" spans="1:62" hidden="1" x14ac:dyDescent="0.2"/>
    <row r="47" spans="1:62" hidden="1" x14ac:dyDescent="0.2"/>
    <row r="48" spans="1:6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sheetData>
  <mergeCells count="1">
    <mergeCell ref="A1:D1"/>
  </mergeCells>
  <pageMargins left="0.7" right="0.7" top="0.75" bottom="0.75" header="0.3" footer="0.3"/>
  <pageSetup paperSize="9" scale="8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23" t="s">
        <v>491</v>
      </c>
      <c r="B2" s="223"/>
      <c r="C2" s="223"/>
      <c r="D2" s="223"/>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23" t="s">
        <v>491</v>
      </c>
      <c r="B2" s="223"/>
      <c r="C2" s="223"/>
      <c r="D2" s="223"/>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'Quotient d''endettement net'!D34</f>
        <v>30452873.009999998</v>
      </c>
      <c r="E18" s="13">
        <f>'Quotient d''endettement net'!E34</f>
        <v>79219.329999999973</v>
      </c>
      <c r="F18" s="13">
        <f>'Quotient d''endettement net'!F34</f>
        <v>-125472.41999999998</v>
      </c>
      <c r="G18" s="13">
        <f>'Quotient d''endettement net'!G34</f>
        <v>360193.97000000003</v>
      </c>
      <c r="H18" s="13">
        <f>'Quotient d''endettement net'!H34</f>
        <v>38274.29</v>
      </c>
      <c r="I18" s="13">
        <f>'Quotient d''endettement net'!I34</f>
        <v>1324905.95</v>
      </c>
      <c r="J18" s="13">
        <f>'Quotient d''endettement net'!J34</f>
        <v>1125365.67</v>
      </c>
      <c r="K18" s="13">
        <f>'Quotient d''endettement net'!K34</f>
        <v>1180036.82</v>
      </c>
      <c r="L18" s="13">
        <f>'Quotient d''endettement net'!L34</f>
        <v>2391598.3299999996</v>
      </c>
      <c r="M18" s="13">
        <f>'Quotient d''endettement net'!M34</f>
        <v>-98287.840000000026</v>
      </c>
      <c r="N18" s="13">
        <f>'Quotient d''endettement net'!N34</f>
        <v>74900.3</v>
      </c>
      <c r="O18" s="13">
        <f>'Quotient d''endettement net'!O34</f>
        <v>2800717.16</v>
      </c>
      <c r="P18" s="13">
        <f>'Quotient d''endettement net'!P34</f>
        <v>6750.0799999999981</v>
      </c>
      <c r="Q18" s="13">
        <f>'Quotient d''endettement net'!Q34</f>
        <v>39958.61</v>
      </c>
      <c r="R18" s="13">
        <f>'Quotient d''endettement net'!R34</f>
        <v>53775.94</v>
      </c>
      <c r="S18" s="13">
        <f>'Quotient d''endettement net'!S34</f>
        <v>2693.3199999999779</v>
      </c>
      <c r="T18" s="13">
        <f>'Quotient d''endettement net'!T34</f>
        <v>336712.27999999997</v>
      </c>
      <c r="U18" s="13">
        <f>'Quotient d''endettement net'!U34</f>
        <v>-44233.19</v>
      </c>
      <c r="V18" s="13">
        <f>'Quotient d''endettement net'!V34</f>
        <v>104905.87000000001</v>
      </c>
      <c r="W18" s="13">
        <f>'Quotient d''endettement net'!W34</f>
        <v>1940810.4300000002</v>
      </c>
      <c r="X18" s="13">
        <f>'Quotient d''endettement net'!X34</f>
        <v>101563.76999999999</v>
      </c>
      <c r="Y18" s="13">
        <f>'Quotient d''endettement net'!Y34</f>
        <v>1050199.27</v>
      </c>
      <c r="Z18" s="13">
        <f>'Quotient d''endettement net'!Z34</f>
        <v>3351462.38</v>
      </c>
      <c r="AA18" s="13">
        <f>'Quotient d''endettement net'!AA34</f>
        <v>-5526.0000000000091</v>
      </c>
      <c r="AB18" s="13">
        <f>'Quotient d''endettement net'!AB34</f>
        <v>75351.459999999963</v>
      </c>
      <c r="AC18" s="13">
        <f>'Quotient d''endettement net'!AC34</f>
        <v>113794.14</v>
      </c>
      <c r="AD18" s="13">
        <f>'Quotient d''endettement net'!AD34</f>
        <v>252975.03999999998</v>
      </c>
      <c r="AE18" s="13">
        <f>'Quotient d''endettement net'!AE34</f>
        <v>-119609.33999999998</v>
      </c>
      <c r="AF18" s="13">
        <f>'Quotient d''endettement net'!AF34</f>
        <v>-108373.7</v>
      </c>
      <c r="AG18" s="13">
        <f>'Quotient d''endettement net'!AG34</f>
        <v>1155426.28</v>
      </c>
      <c r="AH18" s="13">
        <f>'Quotient d''endettement net'!AH34</f>
        <v>1288993.95</v>
      </c>
      <c r="AI18" s="13">
        <f>'Quotient d''endettement net'!AI34</f>
        <v>112597.11</v>
      </c>
      <c r="AJ18" s="13">
        <f>'Quotient d''endettement net'!AJ34</f>
        <v>131867.22999999998</v>
      </c>
      <c r="AK18" s="13">
        <f>'Quotient d''endettement net'!AK34</f>
        <v>1410963.8900000001</v>
      </c>
      <c r="AL18" s="13">
        <f>'Quotient d''endettement net'!AL34</f>
        <v>439840</v>
      </c>
      <c r="AM18" s="13">
        <f>'Quotient d''endettement net'!AM34</f>
        <v>228942.06</v>
      </c>
      <c r="AN18" s="13">
        <f>'Quotient d''endettement net'!AN34</f>
        <v>40757.96</v>
      </c>
      <c r="AO18" s="13">
        <f>'Quotient d''endettement net'!AO34</f>
        <v>2553182.71</v>
      </c>
      <c r="AP18" s="13">
        <f>'Quotient d''endettement net'!AP34</f>
        <v>82332.509999999995</v>
      </c>
      <c r="AQ18" s="13">
        <f>'Quotient d''endettement net'!AQ34</f>
        <v>-9368</v>
      </c>
      <c r="AR18" s="13">
        <f>'Quotient d''endettement net'!AR34</f>
        <v>387597.95999999996</v>
      </c>
      <c r="AS18" s="13">
        <f>'Quotient d''endettement net'!AS34</f>
        <v>360231.08000000007</v>
      </c>
      <c r="AT18" s="13">
        <f>'Quotient d''endettement net'!AT34</f>
        <v>238050.64999999997</v>
      </c>
      <c r="AU18" s="13">
        <f>'Quotient d''endettement net'!AU34</f>
        <v>-192570.18</v>
      </c>
      <c r="AV18" s="13">
        <f>'Quotient d''endettement net'!AV34</f>
        <v>862700.89999999991</v>
      </c>
      <c r="AW18" s="13">
        <f>'Quotient d''endettement net'!AW34</f>
        <v>372341.33</v>
      </c>
      <c r="AX18" s="13">
        <f>'Quotient d''endettement net'!AX34</f>
        <v>-16147.379999999997</v>
      </c>
      <c r="AY18" s="13">
        <f>'Quotient d''endettement net'!AY34</f>
        <v>87845.56</v>
      </c>
      <c r="AZ18" s="13">
        <f>'Quotient d''endettement net'!AZ34</f>
        <v>381830.6</v>
      </c>
      <c r="BA18" s="13">
        <f>'Quotient d''endettement net'!BA34</f>
        <v>44166.130000000005</v>
      </c>
      <c r="BB18" s="13">
        <f>'Quotient d''endettement net'!BB34</f>
        <v>796357</v>
      </c>
      <c r="BC18" s="13">
        <f>'Quotient d''endettement net'!BC34</f>
        <v>27300.52</v>
      </c>
      <c r="BD18" s="13">
        <f>'Quotient d''endettement net'!BD34</f>
        <v>3262627.7</v>
      </c>
      <c r="BE18" s="13">
        <f>'Quotient d''endettement net'!BE34</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'Quotient d''endettement net'!D15</f>
        <v>206128108.77000001</v>
      </c>
      <c r="E10" s="13">
        <f>'Quotient d''endettement net'!E15</f>
        <v>2350164.27</v>
      </c>
      <c r="F10" s="13">
        <f>'Quotient d''endettement net'!F15</f>
        <v>526347.10000000009</v>
      </c>
      <c r="G10" s="13">
        <f>'Quotient d''endettement net'!G15</f>
        <v>1195618.58</v>
      </c>
      <c r="H10" s="13">
        <f>'Quotient d''endettement net'!H15</f>
        <v>1072019.51</v>
      </c>
      <c r="I10" s="13">
        <f>'Quotient d''endettement net'!I15</f>
        <v>9433081</v>
      </c>
      <c r="J10" s="13">
        <f>'Quotient d''endettement net'!J15</f>
        <v>8125024.1800000006</v>
      </c>
      <c r="K10" s="13">
        <f>'Quotient d''endettement net'!K15</f>
        <v>7455059.2800000003</v>
      </c>
      <c r="L10" s="13">
        <f>'Quotient d''endettement net'!L15</f>
        <v>33795565.890000001</v>
      </c>
      <c r="M10" s="13">
        <f>'Quotient d''endettement net'!M15</f>
        <v>3255552.3099999996</v>
      </c>
      <c r="N10" s="13">
        <f>'Quotient d''endettement net'!N15</f>
        <v>329060.76</v>
      </c>
      <c r="O10" s="13">
        <f>'Quotient d''endettement net'!O15</f>
        <v>18784765.050000001</v>
      </c>
      <c r="P10" s="13">
        <f>'Quotient d''endettement net'!P15</f>
        <v>1321429.99</v>
      </c>
      <c r="Q10" s="13">
        <f>'Quotient d''endettement net'!Q15</f>
        <v>276927.78000000003</v>
      </c>
      <c r="R10" s="13">
        <f>'Quotient d''endettement net'!R15</f>
        <v>1142074.5499999998</v>
      </c>
      <c r="S10" s="13">
        <f>'Quotient d''endettement net'!S15</f>
        <v>866558.8600000001</v>
      </c>
      <c r="T10" s="13">
        <f>'Quotient d''endettement net'!T15</f>
        <v>2042900.9000000001</v>
      </c>
      <c r="U10" s="13">
        <f>'Quotient d''endettement net'!U15</f>
        <v>562770.30000000005</v>
      </c>
      <c r="V10" s="13">
        <f>'Quotient d''endettement net'!V15</f>
        <v>1320110.0900000001</v>
      </c>
      <c r="W10" s="13">
        <f>'Quotient d''endettement net'!W15</f>
        <v>8285118.0599999996</v>
      </c>
      <c r="X10" s="13">
        <f>'Quotient d''endettement net'!X15</f>
        <v>786372.95</v>
      </c>
      <c r="Y10" s="13">
        <f>'Quotient d''endettement net'!Y15</f>
        <v>4479873.3</v>
      </c>
      <c r="Z10" s="13">
        <f>'Quotient d''endettement net'!Z15</f>
        <v>9983106.3399999999</v>
      </c>
      <c r="AA10" s="13">
        <f>'Quotient d''endettement net'!AA15</f>
        <v>207584.65000000002</v>
      </c>
      <c r="AB10" s="13">
        <f>'Quotient d''endettement net'!AB15</f>
        <v>369075.29000000004</v>
      </c>
      <c r="AC10" s="13">
        <f>'Quotient d''endettement net'!AC15</f>
        <v>1429264.5</v>
      </c>
      <c r="AD10" s="13">
        <f>'Quotient d''endettement net'!AD15</f>
        <v>1914233.9700000002</v>
      </c>
      <c r="AE10" s="13">
        <f>'Quotient d''endettement net'!AE15</f>
        <v>1435867.03</v>
      </c>
      <c r="AF10" s="13">
        <f>'Quotient d''endettement net'!AF15</f>
        <v>1275287.5</v>
      </c>
      <c r="AG10" s="13">
        <f>'Quotient d''endettement net'!AG15</f>
        <v>5691965.2699999996</v>
      </c>
      <c r="AH10" s="13">
        <f>'Quotient d''endettement net'!AH15</f>
        <v>7064739.3500000006</v>
      </c>
      <c r="AI10" s="13">
        <f>'Quotient d''endettement net'!AI15</f>
        <v>595512</v>
      </c>
      <c r="AJ10" s="13">
        <f>'Quotient d''endettement net'!AJ15</f>
        <v>331110.83</v>
      </c>
      <c r="AK10" s="13">
        <f>'Quotient d''endettement net'!AK15</f>
        <v>5550455.5700000003</v>
      </c>
      <c r="AL10" s="13">
        <f>'Quotient d''endettement net'!AL15</f>
        <v>2669699</v>
      </c>
      <c r="AM10" s="13">
        <f>'Quotient d''endettement net'!AM15</f>
        <v>3009524.29</v>
      </c>
      <c r="AN10" s="13">
        <f>'Quotient d''endettement net'!AN15</f>
        <v>330814</v>
      </c>
      <c r="AO10" s="13">
        <f>'Quotient d''endettement net'!AO15</f>
        <v>6227633.4400000004</v>
      </c>
      <c r="AP10" s="13">
        <f>'Quotient d''endettement net'!AP15</f>
        <v>1406859.05</v>
      </c>
      <c r="AQ10" s="13">
        <f>'Quotient d''endettement net'!AQ15</f>
        <v>1564320</v>
      </c>
      <c r="AR10" s="13">
        <f>'Quotient d''endettement net'!AR15</f>
        <v>2691704.9499999997</v>
      </c>
      <c r="AS10" s="13">
        <f>'Quotient d''endettement net'!AS15</f>
        <v>1917150.3299999998</v>
      </c>
      <c r="AT10" s="13">
        <f>'Quotient d''endettement net'!AT15</f>
        <v>2585608.5699999998</v>
      </c>
      <c r="AU10" s="13">
        <f>'Quotient d''endettement net'!AU15</f>
        <v>447660.6</v>
      </c>
      <c r="AV10" s="13">
        <f>'Quotient d''endettement net'!AV15</f>
        <v>6145524.71</v>
      </c>
      <c r="AW10" s="13">
        <f>'Quotient d''endettement net'!AW15</f>
        <v>2256264.87</v>
      </c>
      <c r="AX10" s="13">
        <f>'Quotient d''endettement net'!AX15</f>
        <v>396728.14999999997</v>
      </c>
      <c r="AY10" s="13">
        <f>'Quotient d''endettement net'!AY15</f>
        <v>827536.70000000007</v>
      </c>
      <c r="AZ10" s="13">
        <f>'Quotient d''endettement net'!AZ15</f>
        <v>4378410.4000000004</v>
      </c>
      <c r="BA10" s="13">
        <f>'Quotient d''endettement net'!BA15</f>
        <v>857136.13</v>
      </c>
      <c r="BB10" s="13">
        <f>'Quotient d''endettement net'!BB15</f>
        <v>3003801</v>
      </c>
      <c r="BC10" s="13">
        <f>'Quotient d''endettement net'!BC15</f>
        <v>450541.55000000005</v>
      </c>
      <c r="BD10" s="13">
        <f>'Quotient d''endettement net'!BD15</f>
        <v>20169327.080000002</v>
      </c>
      <c r="BE10" s="13">
        <f>'Quotient d''endettement net'!BE15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'Quotient d''endettement net'!D8</f>
        <v>300302277.88999999</v>
      </c>
      <c r="E15" s="19">
        <f>'Quotient d''endettement net'!E8</f>
        <v>4350117.6100000003</v>
      </c>
      <c r="F15" s="19">
        <f>'Quotient d''endettement net'!F8</f>
        <v>1350274.5500000003</v>
      </c>
      <c r="G15" s="19">
        <f>'Quotient d''endettement net'!G8</f>
        <v>2310199.3900000006</v>
      </c>
      <c r="H15" s="19">
        <f>'Quotient d''endettement net'!H8</f>
        <v>29580.799999999814</v>
      </c>
      <c r="I15" s="19">
        <f>'Quotient d''endettement net'!I8</f>
        <v>10596402</v>
      </c>
      <c r="J15" s="19">
        <f>'Quotient d''endettement net'!J8</f>
        <v>16567735.970000003</v>
      </c>
      <c r="K15" s="19">
        <f>'Quotient d''endettement net'!K8</f>
        <v>-429317.41000000015</v>
      </c>
      <c r="L15" s="19">
        <f>'Quotient d''endettement net'!L8</f>
        <v>103469664.55000001</v>
      </c>
      <c r="M15" s="19">
        <f>'Quotient d''endettement net'!M8</f>
        <v>4117624.07</v>
      </c>
      <c r="N15" s="19">
        <f>'Quotient d''endettement net'!N8</f>
        <v>779330.56999999983</v>
      </c>
      <c r="O15" s="19">
        <f>'Quotient d''endettement net'!O8</f>
        <v>29090469.220000003</v>
      </c>
      <c r="P15" s="19">
        <f>'Quotient d''endettement net'!P8</f>
        <v>1290983.73</v>
      </c>
      <c r="Q15" s="19">
        <f>'Quotient d''endettement net'!Q8</f>
        <v>-17354.150000000081</v>
      </c>
      <c r="R15" s="19">
        <f>'Quotient d''endettement net'!R8</f>
        <v>1642738.42</v>
      </c>
      <c r="S15" s="19">
        <f>'Quotient d''endettement net'!S8</f>
        <v>1514124.1099999999</v>
      </c>
      <c r="T15" s="19">
        <f>'Quotient d''endettement net'!T8</f>
        <v>-451715.3599999994</v>
      </c>
      <c r="U15" s="19">
        <f>'Quotient d''endettement net'!U8</f>
        <v>448146.76</v>
      </c>
      <c r="V15" s="19">
        <f>'Quotient d''endettement net'!V8</f>
        <v>1914576.7700000003</v>
      </c>
      <c r="W15" s="19">
        <f>'Quotient d''endettement net'!W8</f>
        <v>11431295.439999999</v>
      </c>
      <c r="X15" s="19">
        <f>'Quotient d''endettement net'!X8</f>
        <v>-1095128.52</v>
      </c>
      <c r="Y15" s="19">
        <f>'Quotient d''endettement net'!Y8</f>
        <v>5704163.3600000003</v>
      </c>
      <c r="Z15" s="19">
        <f>'Quotient d''endettement net'!Z8</f>
        <v>-13726562.160000002</v>
      </c>
      <c r="AA15" s="19">
        <f>'Quotient d''endettement net'!AA8</f>
        <v>89722.54999999993</v>
      </c>
      <c r="AB15" s="19">
        <f>'Quotient d''endettement net'!AB8</f>
        <v>-211024.80999999982</v>
      </c>
      <c r="AC15" s="19">
        <f>'Quotient d''endettement net'!AC8</f>
        <v>1427041.88</v>
      </c>
      <c r="AD15" s="19">
        <f>'Quotient d''endettement net'!AD8</f>
        <v>5732641.0899999999</v>
      </c>
      <c r="AE15" s="19">
        <f>'Quotient d''endettement net'!AE8</f>
        <v>2011074.1099999999</v>
      </c>
      <c r="AF15" s="19">
        <f>'Quotient d''endettement net'!AF8</f>
        <v>-2267097.36</v>
      </c>
      <c r="AG15" s="19">
        <f>'Quotient d''endettement net'!AG8</f>
        <v>-2397710.830000001</v>
      </c>
      <c r="AH15" s="19">
        <f>'Quotient d''endettement net'!AH8</f>
        <v>7074721.7599999998</v>
      </c>
      <c r="AI15" s="19">
        <f>'Quotient d''endettement net'!AI8</f>
        <v>-234773.05000000005</v>
      </c>
      <c r="AJ15" s="19">
        <f>'Quotient d''endettement net'!AJ8</f>
        <v>-1178728.1100000001</v>
      </c>
      <c r="AK15" s="19">
        <f>'Quotient d''endettement net'!AK8</f>
        <v>11642148.41</v>
      </c>
      <c r="AL15" s="19">
        <f>'Quotient d''endettement net'!AL8</f>
        <v>3685340.0500000007</v>
      </c>
      <c r="AM15" s="19">
        <f>'Quotient d''endettement net'!AM8</f>
        <v>6512358.3300000001</v>
      </c>
      <c r="AN15" s="19">
        <f>'Quotient d''endettement net'!AN8</f>
        <v>881755.3600000001</v>
      </c>
      <c r="AO15" s="19">
        <f>'Quotient d''endettement net'!AO8</f>
        <v>-5341469.129999999</v>
      </c>
      <c r="AP15" s="19">
        <f>'Quotient d''endettement net'!AP8</f>
        <v>1986975.6799999997</v>
      </c>
      <c r="AQ15" s="19">
        <f>'Quotient d''endettement net'!AQ8</f>
        <v>2313638</v>
      </c>
      <c r="AR15" s="19">
        <f>'Quotient d''endettement net'!AR8</f>
        <v>474934.75</v>
      </c>
      <c r="AS15" s="19">
        <f>'Quotient d''endettement net'!AS8</f>
        <v>3086864.3400000003</v>
      </c>
      <c r="AT15" s="19">
        <f>'Quotient d''endettement net'!AT8</f>
        <v>5842658.7400000002</v>
      </c>
      <c r="AU15" s="19">
        <f>'Quotient d''endettement net'!AU8</f>
        <v>-735043.0700000003</v>
      </c>
      <c r="AV15" s="19">
        <f>'Quotient d''endettement net'!AV8</f>
        <v>8692321.1499999985</v>
      </c>
      <c r="AW15" s="19">
        <f>'Quotient d''endettement net'!AW8</f>
        <v>2759687.7100000004</v>
      </c>
      <c r="AX15" s="19">
        <f>'Quotient d''endettement net'!AX8</f>
        <v>197541</v>
      </c>
      <c r="AY15" s="19">
        <f>'Quotient d''endettement net'!AY8</f>
        <v>-156279.87000000011</v>
      </c>
      <c r="AZ15" s="19">
        <f>'Quotient d''endettement net'!AZ8</f>
        <v>15130371.18</v>
      </c>
      <c r="BA15" s="19">
        <f>'Quotient d''endettement net'!BA8</f>
        <v>51593.350000000093</v>
      </c>
      <c r="BB15" s="19">
        <f>'Quotient d''endettement net'!BB8</f>
        <v>5751415</v>
      </c>
      <c r="BC15" s="19">
        <f>'Quotient d''endettement net'!BC8</f>
        <v>-341679.30999999994</v>
      </c>
      <c r="BD15" s="19">
        <f>'Quotient d''endettement net'!BD8</f>
        <v>45122415.25</v>
      </c>
      <c r="BE15" s="19">
        <f>'Quotient d''endettement net'!BE8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'Quotient d''endettement net'!D17</f>
        <v>145.68720378892164</v>
      </c>
      <c r="E17" s="19">
        <f>'Quotient d''endettement net'!E17</f>
        <v>185.09844888417101</v>
      </c>
      <c r="F17" s="19">
        <f>'Quotient d''endettement net'!F17</f>
        <v>256.53690311963345</v>
      </c>
      <c r="G17" s="19">
        <f>'Quotient d''endettement net'!G17</f>
        <v>193.22210516333735</v>
      </c>
      <c r="H17" s="19">
        <f>'Quotient d''endettement net'!H17</f>
        <v>2.7593527658838797</v>
      </c>
      <c r="I17" s="19">
        <f>'Quotient d''endettement net'!I17</f>
        <v>112.33235461457396</v>
      </c>
      <c r="J17" s="19">
        <f>'Quotient d''endettement net'!J17</f>
        <v>203.9099897177168</v>
      </c>
      <c r="K17" s="19">
        <f>'Quotient d''endettement net'!K17</f>
        <v>-5.7587390505632596</v>
      </c>
      <c r="L17" s="19">
        <f>'Quotient d''endettement net'!L17</f>
        <v>306.1634324656074</v>
      </c>
      <c r="M17" s="19">
        <f>'Quotient d''endettement net'!M17</f>
        <v>126.48004633044894</v>
      </c>
      <c r="N17" s="19">
        <f>'Quotient d''endettement net'!N17</f>
        <v>236.83485384279783</v>
      </c>
      <c r="O17" s="19">
        <f>'Quotient d''endettement net'!O17</f>
        <v>154.86203390124382</v>
      </c>
      <c r="P17" s="19">
        <f>'Quotient d''endettement net'!P17</f>
        <v>97.695961176119511</v>
      </c>
      <c r="Q17" s="19">
        <f>'Quotient d''endettement net'!Q17</f>
        <v>-6.2666699599440978</v>
      </c>
      <c r="R17" s="19">
        <f>'Quotient d''endettement net'!R17</f>
        <v>143.83810759113757</v>
      </c>
      <c r="S17" s="19">
        <f>'Quotient d''endettement net'!S17</f>
        <v>174.72836294120859</v>
      </c>
      <c r="T17" s="19">
        <f>'Quotient d''endettement net'!T17</f>
        <v>-22.111467080953336</v>
      </c>
      <c r="U17" s="19">
        <f>'Quotient d''endettement net'!U17</f>
        <v>79.632269151374899</v>
      </c>
      <c r="V17" s="19">
        <f>'Quotient d''endettement net'!V17</f>
        <v>145.03159884188145</v>
      </c>
      <c r="W17" s="19">
        <f>'Quotient d''endettement net'!W17</f>
        <v>137.97383884231579</v>
      </c>
      <c r="X17" s="19">
        <f>'Quotient d''endettement net'!X17</f>
        <v>-139.26324907284771</v>
      </c>
      <c r="Y17" s="19">
        <f>'Quotient d''endettement net'!Y17</f>
        <v>127.32867601411854</v>
      </c>
      <c r="Z17" s="19">
        <f>'Quotient d''endettement net'!Z17</f>
        <v>-137.4979058872772</v>
      </c>
      <c r="AA17" s="19">
        <f>'Quotient d''endettement net'!AA17</f>
        <v>43.222150578089433</v>
      </c>
      <c r="AB17" s="19">
        <f>'Quotient d''endettement net'!AB17</f>
        <v>-57.176629191295845</v>
      </c>
      <c r="AC17" s="19">
        <f>'Quotient d''endettement net'!AC17</f>
        <v>99.844492044684515</v>
      </c>
      <c r="AD17" s="19">
        <f>'Quotient d''endettement net'!AD17</f>
        <v>299.4744205693936</v>
      </c>
      <c r="AE17" s="19">
        <f>'Quotient d''endettement net'!AE17</f>
        <v>140.05991279011397</v>
      </c>
      <c r="AF17" s="19">
        <f>'Quotient d''endettement net'!AF17</f>
        <v>-177.77147192299773</v>
      </c>
      <c r="AG17" s="19">
        <f>'Quotient d''endettement net'!AG17</f>
        <v>-42.124481023054472</v>
      </c>
      <c r="AH17" s="19">
        <f>'Quotient d''endettement net'!AH17</f>
        <v>100.14129905585263</v>
      </c>
      <c r="AI17" s="19">
        <f>'Quotient d''endettement net'!AI17</f>
        <v>-39.423731175862123</v>
      </c>
      <c r="AJ17" s="19">
        <f>'Quotient d''endettement net'!AJ17</f>
        <v>-355.9920133086556</v>
      </c>
      <c r="AK17" s="19">
        <f>'Quotient d''endettement net'!AK17</f>
        <v>209.75122245686219</v>
      </c>
      <c r="AL17" s="19">
        <f>'Quotient d''endettement net'!AL17</f>
        <v>138.04327941089991</v>
      </c>
      <c r="AM17" s="19">
        <f>'Quotient d''endettement net'!AM17</f>
        <v>216.39161882292032</v>
      </c>
      <c r="AN17" s="19">
        <f>'Quotient d''endettement net'!AN17</f>
        <v>266.54112582901575</v>
      </c>
      <c r="AO17" s="19">
        <f>'Quotient d''endettement net'!AO17</f>
        <v>-85.770448461077038</v>
      </c>
      <c r="AP17" s="19">
        <f>'Quotient d''endettement net'!AP17</f>
        <v>141.23487921551202</v>
      </c>
      <c r="AQ17" s="19">
        <f>'Quotient d''endettement net'!AQ17</f>
        <v>147.90055743070471</v>
      </c>
      <c r="AR17" s="19">
        <f>'Quotient d''endettement net'!AR17</f>
        <v>17.644383720437119</v>
      </c>
      <c r="AS17" s="19">
        <f>'Quotient d''endettement net'!AS17</f>
        <v>161.01316061114522</v>
      </c>
      <c r="AT17" s="19">
        <f>'Quotient d''endettement net'!AT17</f>
        <v>225.96841640264213</v>
      </c>
      <c r="AU17" s="19">
        <f>'Quotient d''endettement net'!AU17</f>
        <v>-164.1965073540089</v>
      </c>
      <c r="AV17" s="19">
        <f>'Quotient d''endettement net'!AV17</f>
        <v>141.44148075518842</v>
      </c>
      <c r="AW17" s="19">
        <f>'Quotient d''endettement net'!AW17</f>
        <v>122.31222258936295</v>
      </c>
      <c r="AX17" s="19">
        <f>'Quotient d''endettement net'!AX17</f>
        <v>49.792534258030344</v>
      </c>
      <c r="AY17" s="19">
        <f>'Quotient d''endettement net'!AY17</f>
        <v>-18.884947338287244</v>
      </c>
      <c r="AZ17" s="19">
        <f>'Quotient d''endettement net'!AZ17</f>
        <v>345.56767862601453</v>
      </c>
      <c r="BA17" s="19">
        <f>'Quotient d''endettement net'!BA17</f>
        <v>6.0192714079151104</v>
      </c>
      <c r="BB17" s="19">
        <f>'Quotient d''endettement net'!BB17</f>
        <v>191.47123927317423</v>
      </c>
      <c r="BC17" s="19">
        <f>'Quotient d''endettement net'!BC17</f>
        <v>-75.837469374356232</v>
      </c>
      <c r="BD17" s="19">
        <f>'Quotient d''endettement net'!BD17</f>
        <v>223.7180004619172</v>
      </c>
      <c r="BE17" s="19">
        <f>'Quotient d''endettement net'!BE17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'Quotient d''endettement net'!D34</f>
        <v>30452873.009999998</v>
      </c>
      <c r="E22" s="19">
        <f>'Quotient d''endettement net'!E34</f>
        <v>79219.329999999973</v>
      </c>
      <c r="F22" s="19">
        <f>'Quotient d''endettement net'!F34</f>
        <v>-125472.41999999998</v>
      </c>
      <c r="G22" s="19">
        <f>'Quotient d''endettement net'!G34</f>
        <v>360193.97000000003</v>
      </c>
      <c r="H22" s="19">
        <f>'Quotient d''endettement net'!H34</f>
        <v>38274.29</v>
      </c>
      <c r="I22" s="19">
        <f>'Quotient d''endettement net'!I34</f>
        <v>1324905.95</v>
      </c>
      <c r="J22" s="19">
        <f>'Quotient d''endettement net'!J34</f>
        <v>1125365.67</v>
      </c>
      <c r="K22" s="19">
        <f>'Quotient d''endettement net'!K34</f>
        <v>1180036.82</v>
      </c>
      <c r="L22" s="19">
        <f>'Quotient d''endettement net'!L34</f>
        <v>2391598.3299999996</v>
      </c>
      <c r="M22" s="19">
        <f>'Quotient d''endettement net'!M34</f>
        <v>-98287.840000000026</v>
      </c>
      <c r="N22" s="19">
        <f>'Quotient d''endettement net'!N34</f>
        <v>74900.3</v>
      </c>
      <c r="O22" s="19">
        <f>'Quotient d''endettement net'!O34</f>
        <v>2800717.16</v>
      </c>
      <c r="P22" s="19">
        <f>'Quotient d''endettement net'!P34</f>
        <v>6750.0799999999981</v>
      </c>
      <c r="Q22" s="19">
        <f>'Quotient d''endettement net'!Q34</f>
        <v>39958.61</v>
      </c>
      <c r="R22" s="19">
        <f>'Quotient d''endettement net'!R34</f>
        <v>53775.94</v>
      </c>
      <c r="S22" s="19">
        <f>'Quotient d''endettement net'!S34</f>
        <v>2693.3199999999779</v>
      </c>
      <c r="T22" s="19">
        <f>'Quotient d''endettement net'!T34</f>
        <v>336712.27999999997</v>
      </c>
      <c r="U22" s="19">
        <f>'Quotient d''endettement net'!U34</f>
        <v>-44233.19</v>
      </c>
      <c r="V22" s="19">
        <f>'Quotient d''endettement net'!V34</f>
        <v>104905.87000000001</v>
      </c>
      <c r="W22" s="19">
        <f>'Quotient d''endettement net'!W34</f>
        <v>1940810.4300000002</v>
      </c>
      <c r="X22" s="19">
        <f>'Quotient d''endettement net'!X34</f>
        <v>101563.76999999999</v>
      </c>
      <c r="Y22" s="19">
        <f>'Quotient d''endettement net'!Y34</f>
        <v>1050199.27</v>
      </c>
      <c r="Z22" s="19">
        <f>'Quotient d''endettement net'!Z34</f>
        <v>3351462.38</v>
      </c>
      <c r="AA22" s="19">
        <f>'Quotient d''endettement net'!AA34</f>
        <v>-5526.0000000000091</v>
      </c>
      <c r="AB22" s="19">
        <f>'Quotient d''endettement net'!AB34</f>
        <v>75351.459999999963</v>
      </c>
      <c r="AC22" s="19">
        <f>'Quotient d''endettement net'!AC34</f>
        <v>113794.14</v>
      </c>
      <c r="AD22" s="19">
        <f>'Quotient d''endettement net'!AD34</f>
        <v>252975.03999999998</v>
      </c>
      <c r="AE22" s="19">
        <f>'Quotient d''endettement net'!AE34</f>
        <v>-119609.33999999998</v>
      </c>
      <c r="AF22" s="19">
        <f>'Quotient d''endettement net'!AF34</f>
        <v>-108373.7</v>
      </c>
      <c r="AG22" s="19">
        <f>'Quotient d''endettement net'!AG34</f>
        <v>1155426.28</v>
      </c>
      <c r="AH22" s="19">
        <f>'Quotient d''endettement net'!AH34</f>
        <v>1288993.95</v>
      </c>
      <c r="AI22" s="19">
        <f>'Quotient d''endettement net'!AI34</f>
        <v>112597.11</v>
      </c>
      <c r="AJ22" s="19">
        <f>'Quotient d''endettement net'!AJ34</f>
        <v>131867.22999999998</v>
      </c>
      <c r="AK22" s="19">
        <f>'Quotient d''endettement net'!AK34</f>
        <v>1410963.8900000001</v>
      </c>
      <c r="AL22" s="19">
        <f>'Quotient d''endettement net'!AL34</f>
        <v>439840</v>
      </c>
      <c r="AM22" s="19">
        <f>'Quotient d''endettement net'!AM34</f>
        <v>228942.06</v>
      </c>
      <c r="AN22" s="19">
        <f>'Quotient d''endettement net'!AN34</f>
        <v>40757.96</v>
      </c>
      <c r="AO22" s="19">
        <f>'Quotient d''endettement net'!AO34</f>
        <v>2553182.71</v>
      </c>
      <c r="AP22" s="19">
        <f>'Quotient d''endettement net'!AP34</f>
        <v>82332.509999999995</v>
      </c>
      <c r="AQ22" s="19">
        <f>'Quotient d''endettement net'!AQ34</f>
        <v>-9368</v>
      </c>
      <c r="AR22" s="19">
        <f>'Quotient d''endettement net'!AR34</f>
        <v>387597.95999999996</v>
      </c>
      <c r="AS22" s="19">
        <f>'Quotient d''endettement net'!AS34</f>
        <v>360231.08000000007</v>
      </c>
      <c r="AT22" s="19">
        <f>'Quotient d''endettement net'!AT34</f>
        <v>238050.64999999997</v>
      </c>
      <c r="AU22" s="19">
        <f>'Quotient d''endettement net'!AU34</f>
        <v>-192570.18</v>
      </c>
      <c r="AV22" s="19">
        <f>'Quotient d''endettement net'!AV34</f>
        <v>862700.89999999991</v>
      </c>
      <c r="AW22" s="19">
        <f>'Quotient d''endettement net'!AW34</f>
        <v>372341.33</v>
      </c>
      <c r="AX22" s="19">
        <f>'Quotient d''endettement net'!AX34</f>
        <v>-16147.379999999997</v>
      </c>
      <c r="AY22" s="19">
        <f>'Quotient d''endettement net'!AY34</f>
        <v>87845.56</v>
      </c>
      <c r="AZ22" s="19">
        <f>'Quotient d''endettement net'!AZ34</f>
        <v>381830.6</v>
      </c>
      <c r="BA22" s="19">
        <f>'Quotient d''endettement net'!BA34</f>
        <v>44166.130000000005</v>
      </c>
      <c r="BB22" s="19">
        <f>'Quotient d''endettement net'!BB34</f>
        <v>796357</v>
      </c>
      <c r="BC22" s="19">
        <f>'Quotient d''endettement net'!BC34</f>
        <v>27300.52</v>
      </c>
      <c r="BD22" s="19">
        <f>'Quotient d''endettement net'!BD34</f>
        <v>3262627.7</v>
      </c>
      <c r="BE22" s="19">
        <f>'Quotient d''endettement net'!BE34</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'Quotient d''endettement net'!D41</f>
        <v>67.194329389240536</v>
      </c>
      <c r="E24" s="19">
        <f>'Quotient d''endettement net'!E41</f>
        <v>21.312569445679369</v>
      </c>
      <c r="F24" s="19">
        <f>'Quotient d''endettement net'!F41</f>
        <v>-563.87537188002761</v>
      </c>
      <c r="G24" s="19">
        <f>'Quotient d''endettement net'!G41</f>
        <v>203.28533679785812</v>
      </c>
      <c r="H24" s="19">
        <f>'Quotient d''endettement net'!H41</f>
        <v>-29.030676000647748</v>
      </c>
      <c r="I24" s="19">
        <f>'Quotient d''endettement net'!I41</f>
        <v>61.208832186463255</v>
      </c>
      <c r="J24" s="19">
        <f>'Quotient d''endettement net'!J41</f>
        <v>73.501914710136631</v>
      </c>
      <c r="K24" s="19">
        <f>'Quotient d''endettement net'!K41</f>
        <v>192.09903418549607</v>
      </c>
      <c r="L24" s="19">
        <f>'Quotient d''endettement net'!L41</f>
        <v>22.649256583754063</v>
      </c>
      <c r="M24" s="19">
        <f>'Quotient d''endettement net'!M41</f>
        <v>-10.506847950425319</v>
      </c>
      <c r="N24" s="19">
        <f>'Quotient d''endettement net'!N41</f>
        <v>181.49838554319052</v>
      </c>
      <c r="O24" s="19">
        <f>'Quotient d''endettement net'!O41</f>
        <v>62.174089402804732</v>
      </c>
      <c r="P24" s="19">
        <f>'Quotient d''endettement net'!P41</f>
        <v>-5.1249294950926139</v>
      </c>
      <c r="Q24" s="19">
        <f>'Quotient d''endettement net'!Q41</f>
        <v>1826.136690811873</v>
      </c>
      <c r="R24" s="19">
        <f>'Quotient d''endettement net'!R41</f>
        <v>125.8659849698395</v>
      </c>
      <c r="S24" s="19">
        <f>'Quotient d''endettement net'!S41</f>
        <v>-1.2176458554437644</v>
      </c>
      <c r="T24" s="19">
        <f>'Quotient d''endettement net'!T41</f>
        <v>224.59283943831824</v>
      </c>
      <c r="U24" s="19">
        <f>'Quotient d''endettement net'!U41</f>
        <v>-40.809347000664729</v>
      </c>
      <c r="V24" s="19">
        <f>'Quotient d''endettement net'!V41</f>
        <v>170.60084238600143</v>
      </c>
      <c r="W24" s="19">
        <f>'Quotient d''endettement net'!W41</f>
        <v>76.027378875791925</v>
      </c>
      <c r="X24" s="19">
        <f>'Quotient d''endettement net'!X41</f>
        <v>30.910992823565376</v>
      </c>
      <c r="Y24" s="19">
        <f>'Quotient d''endettement net'!Y41</f>
        <v>239.09338194431641</v>
      </c>
      <c r="Z24" s="19">
        <f>'Quotient d''endettement net'!Z41</f>
        <v>1295.8320947748555</v>
      </c>
      <c r="AA24" s="19">
        <f>'Quotient d''endettement net'!AA41</f>
        <v>-1.6267644256117393</v>
      </c>
      <c r="AB24" s="19">
        <f>'Quotient d''endettement net'!AB41</f>
        <v>42.270596699479249</v>
      </c>
      <c r="AC24" s="19">
        <f>'Quotient d''endettement net'!AC41</f>
        <v>37.348494495900638</v>
      </c>
      <c r="AD24" s="19">
        <f>'Quotient d''endettement net'!AD41</f>
        <v>18.391310523541478</v>
      </c>
      <c r="AE24" s="19">
        <f>'Quotient d''endettement net'!AE41</f>
        <v>-24.766668985772284</v>
      </c>
      <c r="AF24" s="19">
        <f>'Quotient d''endettement net'!AF41</f>
        <v>-19.918783322778165</v>
      </c>
      <c r="AG24" s="19">
        <f>'Quotient d''endettement net'!AG41</f>
        <v>147.00305826583187</v>
      </c>
      <c r="AH24" s="19">
        <f>'Quotient d''endettement net'!AH41</f>
        <v>277.27918916559065</v>
      </c>
      <c r="AI24" s="19">
        <f>'Quotient d''endettement net'!AI41</f>
        <v>539.54630945164683</v>
      </c>
      <c r="AJ24" s="19">
        <f>'Quotient d''endettement net'!AJ41</f>
        <v>229.44264987728982</v>
      </c>
      <c r="AK24" s="19">
        <f>'Quotient d''endettement net'!AK41</f>
        <v>525.89147782045325</v>
      </c>
      <c r="AL24" s="19">
        <f>'Quotient d''endettement net'!AL41</f>
        <v>295.26438460629629</v>
      </c>
      <c r="AM24" s="19">
        <f>'Quotient d''endettement net'!AM41</f>
        <v>62.472854951036993</v>
      </c>
      <c r="AN24" s="19">
        <f>'Quotient d''endettement net'!AN41</f>
        <v>207.3510543586091</v>
      </c>
      <c r="AO24" s="19">
        <f>'Quotient d''endettement net'!AO41</f>
        <v>191.45490523694127</v>
      </c>
      <c r="AP24" s="19">
        <f>'Quotient d''endettement net'!AP41</f>
        <v>24.877011658874139</v>
      </c>
      <c r="AQ24" s="19">
        <f>'Quotient d''endettement net'!AQ41</f>
        <v>-0.89305593244195847</v>
      </c>
      <c r="AR24" s="19">
        <f>'Quotient d''endettement net'!AR41</f>
        <v>31.922465753648044</v>
      </c>
      <c r="AS24" s="19">
        <f>'Quotient d''endettement net'!AS41</f>
        <v>475.11415868393402</v>
      </c>
      <c r="AT24" s="19">
        <f>'Quotient d''endettement net'!AT41</f>
        <v>25.042181311630234</v>
      </c>
      <c r="AU24" s="19">
        <f>'Quotient d''endettement net'!AU41</f>
        <v>-154.43878152510661</v>
      </c>
      <c r="AV24" s="19">
        <f>'Quotient d''endettement net'!AV41</f>
        <v>43.296409636304261</v>
      </c>
      <c r="AW24" s="19">
        <f>'Quotient d''endettement net'!AW41</f>
        <v>113.54476500245332</v>
      </c>
      <c r="AX24" s="19" t="e">
        <f>'Quotient d''endettement net'!AX41</f>
        <v>#VALUE!</v>
      </c>
      <c r="AY24" s="19">
        <f>'Quotient d''endettement net'!AY41</f>
        <v>103.85434357131582</v>
      </c>
      <c r="AZ24" s="19">
        <f>'Quotient d''endettement net'!AZ41</f>
        <v>144.42016621739126</v>
      </c>
      <c r="BA24" s="19">
        <f>'Quotient d''endettement net'!BA41</f>
        <v>4.3823222921746385</v>
      </c>
      <c r="BB24" s="19">
        <f>'Quotient d''endettement net'!BB41</f>
        <v>95.045990170420197</v>
      </c>
      <c r="BC24" s="19">
        <f>'Quotient d''endettement net'!BC41</f>
        <v>10.256202959252656</v>
      </c>
      <c r="BD24" s="19">
        <f>'Quotient d''endettement net'!BD41</f>
        <v>56.743736613665554</v>
      </c>
      <c r="BE24" s="19">
        <f>'Quotient d''endettement net'!BE41</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D3" sqref="D3"/>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Quotient d'endettement net</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2023-10-18T06:56:28Z</cp:lastPrinted>
  <dcterms:created xsi:type="dcterms:W3CDTF">2015-10-26T07:38:03Z</dcterms:created>
  <dcterms:modified xsi:type="dcterms:W3CDTF">2023-10-18T07:04:34Z</dcterms:modified>
</cp:coreProperties>
</file>